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9000" tabRatio="732" firstSheet="2" activeTab="2"/>
  </bookViews>
  <sheets>
    <sheet name="Carátula" sheetId="1" r:id="rId1"/>
    <sheet name="Comentarios" sheetId="2" r:id="rId2"/>
    <sheet name="1" sheetId="3" r:id="rId3"/>
    <sheet name="2" sheetId="4" r:id="rId4"/>
    <sheet name="3" sheetId="5" r:id="rId5"/>
    <sheet name="4" sheetId="6" r:id="rId6"/>
    <sheet name="5" sheetId="7" r:id="rId7"/>
    <sheet name="6" sheetId="8" r:id="rId8"/>
    <sheet name="7" sheetId="9" r:id="rId9"/>
    <sheet name="8" sheetId="10" r:id="rId10"/>
    <sheet name="9a" sheetId="11" r:id="rId11"/>
    <sheet name="9b" sheetId="12" r:id="rId12"/>
    <sheet name="10" sheetId="13" r:id="rId13"/>
    <sheet name="11a" sheetId="14" r:id="rId14"/>
    <sheet name="11b" sheetId="15" r:id="rId15"/>
    <sheet name="11c" sheetId="16" r:id="rId16"/>
    <sheet name="12" sheetId="17" r:id="rId17"/>
    <sheet name="13" sheetId="18" r:id="rId18"/>
    <sheet name="XPQUERYDOC_0" sheetId="19" state="veryHidden" r:id="rId19"/>
    <sheet name="XPQUERYDOC_0-2" sheetId="20" state="veryHidden" r:id="rId20"/>
    <sheet name="XPQUERYDOC_0-3" sheetId="21" state="veryHidden" r:id="rId21"/>
    <sheet name="14" sheetId="22" r:id="rId22"/>
    <sheet name="15" sheetId="23" r:id="rId23"/>
    <sheet name="16" sheetId="24" r:id="rId24"/>
    <sheet name="17a" sheetId="25" r:id="rId25"/>
    <sheet name="17b" sheetId="26" r:id="rId26"/>
    <sheet name="Hoja1" sheetId="27" r:id="rId27"/>
  </sheets>
  <definedNames>
    <definedName name="_xlfn.IFERROR" hidden="1">#NAME?</definedName>
    <definedName name="_xlnm.Print_Area" localSheetId="2">'1'!$A$1:$M$52</definedName>
    <definedName name="_xlnm.Print_Area" localSheetId="12">'10'!$A$1:$L$59</definedName>
    <definedName name="_xlnm.Print_Area" localSheetId="13">'11a'!$A$1:$O$52</definedName>
    <definedName name="_xlnm.Print_Area" localSheetId="14">'11b'!$A$1:$O$52</definedName>
    <definedName name="_xlnm.Print_Area" localSheetId="15">'11c'!$A$1:$O$52</definedName>
    <definedName name="_xlnm.Print_Area" localSheetId="16">'12'!$A$1:$H$78</definedName>
    <definedName name="_xlnm.Print_Area" localSheetId="17">'13'!$A$1:$K$65</definedName>
    <definedName name="_xlnm.Print_Area" localSheetId="21">'14'!$A$1:$V$93</definedName>
    <definedName name="_xlnm.Print_Area" localSheetId="22">'15'!$A$1:$D$76</definedName>
    <definedName name="_xlnm.Print_Area" localSheetId="23">'16'!$A$1:$O$62</definedName>
    <definedName name="_xlnm.Print_Area" localSheetId="25">'17b'!$A$1:$M$21</definedName>
    <definedName name="_xlnm.Print_Area" localSheetId="3">'2'!$A$1:$J$55</definedName>
    <definedName name="_xlnm.Print_Area" localSheetId="4">'3'!$A$1:$C$42</definedName>
    <definedName name="_xlnm.Print_Area" localSheetId="5">'4'!$A$1:$H$54</definedName>
    <definedName name="_xlnm.Print_Area" localSheetId="7">'6'!$A$1:$J$303</definedName>
    <definedName name="_xlnm.Print_Area" localSheetId="8">'7'!$A$1:$C$48</definedName>
    <definedName name="_xlnm.Print_Area" localSheetId="9">'8'!$A$1:$M$69</definedName>
    <definedName name="_xlnm.Print_Area" localSheetId="10">'9a'!$A$1:$I$78</definedName>
    <definedName name="_xlnm.Print_Area" localSheetId="11">'9b'!$A$1:$I$78</definedName>
    <definedName name="_xlnm.Print_Area" localSheetId="0">'Carátula'!$B$2:$I$25</definedName>
    <definedName name="_xlnm.Print_Area" localSheetId="1">'Comentarios'!$A$1:$I$68</definedName>
    <definedName name="_xlnm.Print_Titles" localSheetId="2">'1'!$1:$13</definedName>
    <definedName name="_xlnm.Print_Titles" localSheetId="12">'10'!$1:$15</definedName>
    <definedName name="_xlnm.Print_Titles" localSheetId="13">'11a'!$1:$14</definedName>
    <definedName name="_xlnm.Print_Titles" localSheetId="14">'11b'!$1:$14</definedName>
    <definedName name="_xlnm.Print_Titles" localSheetId="15">'11c'!$1:$14</definedName>
    <definedName name="_xlnm.Print_Titles" localSheetId="22">'15'!$1:$14</definedName>
    <definedName name="_xlnm.Print_Titles" localSheetId="23">'16'!$1:$11</definedName>
    <definedName name="_xlnm.Print_Titles" localSheetId="3">'2'!$1:$14</definedName>
    <definedName name="_xlnm.Print_Titles" localSheetId="5">'4'!$1:$15</definedName>
    <definedName name="_xlnm.Print_Titles" localSheetId="9">'8'!$1:$14</definedName>
    <definedName name="_xlnm.Print_Titles" localSheetId="10">'9a'!$1:$13</definedName>
    <definedName name="_xlnm.Print_Titles" localSheetId="11">'9b'!$1:$13</definedName>
  </definedNames>
  <calcPr fullCalcOnLoad="1"/>
</workbook>
</file>

<file path=xl/sharedStrings.xml><?xml version="1.0" encoding="utf-8"?>
<sst xmlns="http://schemas.openxmlformats.org/spreadsheetml/2006/main" count="799" uniqueCount="502">
  <si>
    <t xml:space="preserve"> </t>
  </si>
  <si>
    <t>Unidades: MWh (P.C.S.)</t>
  </si>
  <si>
    <t>ENTRADAS</t>
  </si>
  <si>
    <t>SALIDAS</t>
  </si>
  <si>
    <t xml:space="preserve">EMPRESA </t>
  </si>
  <si>
    <t xml:space="preserve">EMPRESA  </t>
  </si>
  <si>
    <t xml:space="preserve">ENTRADAS GNL </t>
  </si>
  <si>
    <t>EXISTENCIAS GNL</t>
  </si>
  <si>
    <t xml:space="preserve">SALIDAS </t>
  </si>
  <si>
    <t xml:space="preserve">INICIALES </t>
  </si>
  <si>
    <t xml:space="preserve">FINALES </t>
  </si>
  <si>
    <t>GN</t>
  </si>
  <si>
    <t>GNL</t>
  </si>
  <si>
    <t xml:space="preserve">CARACTERÍSTICAS </t>
  </si>
  <si>
    <t xml:space="preserve">ENTRADAS </t>
  </si>
  <si>
    <t xml:space="preserve">EXISTENCIAS </t>
  </si>
  <si>
    <t>VARIACIÓN DE EXISTENCIAS</t>
  </si>
  <si>
    <t>INICIALES</t>
  </si>
  <si>
    <t>FINALES</t>
  </si>
  <si>
    <t>EMPRESA</t>
  </si>
  <si>
    <t>PUNTO DE ENTRADA</t>
  </si>
  <si>
    <t>CANTIDAD</t>
  </si>
  <si>
    <t>TOTAL APORTACIONES</t>
  </si>
  <si>
    <t>TOTAL SALIDAS</t>
  </si>
  <si>
    <t>Subtotal GN</t>
  </si>
  <si>
    <t>Subtotal GNL</t>
  </si>
  <si>
    <t xml:space="preserve">TOTAL </t>
  </si>
  <si>
    <t>SUMINISTRADOR</t>
  </si>
  <si>
    <t>TOTAL</t>
  </si>
  <si>
    <t>NÚMERO DE CLIENTES</t>
  </si>
  <si>
    <t>TOTAL GRUPO 1</t>
  </si>
  <si>
    <t>TOTAL GRUPO 2</t>
  </si>
  <si>
    <t>TOTAL GRUPO 3</t>
  </si>
  <si>
    <t>MATERIA PRIMA</t>
  </si>
  <si>
    <t>TOTAL GENERAL</t>
  </si>
  <si>
    <t>PROVINCIAS/CCAA</t>
  </si>
  <si>
    <t>GRANADA</t>
  </si>
  <si>
    <t>HUELVA</t>
  </si>
  <si>
    <t>SEVILLA</t>
  </si>
  <si>
    <t>HUESCA</t>
  </si>
  <si>
    <t>TERUEL</t>
  </si>
  <si>
    <t>ZARAGOZA</t>
  </si>
  <si>
    <t>ALBACETE</t>
  </si>
  <si>
    <t>CIUDAD REAL</t>
  </si>
  <si>
    <t>CUENCA</t>
  </si>
  <si>
    <t>GUADALAJARA</t>
  </si>
  <si>
    <t>TOLEDO</t>
  </si>
  <si>
    <t>SUBT. CASTILLA LA MANCHA</t>
  </si>
  <si>
    <t>BURGOS</t>
  </si>
  <si>
    <t>PALENCIA</t>
  </si>
  <si>
    <t>SALAMANCA</t>
  </si>
  <si>
    <t>SEGOVIA</t>
  </si>
  <si>
    <t>SORIA</t>
  </si>
  <si>
    <t>VALLADOLID</t>
  </si>
  <si>
    <t>ZAMORA</t>
  </si>
  <si>
    <t>BARCELONA</t>
  </si>
  <si>
    <t>GERONA</t>
  </si>
  <si>
    <t>TARRAGONA</t>
  </si>
  <si>
    <t>SUBTOTAL CATALUÑA</t>
  </si>
  <si>
    <t>BADAJOZ</t>
  </si>
  <si>
    <t>SUBTOTAL EXTREMADURA</t>
  </si>
  <si>
    <t>LA CORUÑA</t>
  </si>
  <si>
    <t>LUGO</t>
  </si>
  <si>
    <t>ORENSE</t>
  </si>
  <si>
    <t>PONTEVEDRA</t>
  </si>
  <si>
    <t>SUBTOTAL GALICIA</t>
  </si>
  <si>
    <t>MADRID</t>
  </si>
  <si>
    <t>MURCIA</t>
  </si>
  <si>
    <t>VIZCAYA</t>
  </si>
  <si>
    <t>ALICANTE</t>
  </si>
  <si>
    <t>VALENCIA</t>
  </si>
  <si>
    <t>SUBT. COM. VALENCIANA</t>
  </si>
  <si>
    <t>LAS PALMAS</t>
  </si>
  <si>
    <t>STA, CRUZ TENERIFE</t>
  </si>
  <si>
    <t>SUBTOTAL CANARIAS</t>
  </si>
  <si>
    <t>CEUTA</t>
  </si>
  <si>
    <t>MELILLA</t>
  </si>
  <si>
    <t>ASTURIAS</t>
  </si>
  <si>
    <t>BALEARES</t>
  </si>
  <si>
    <t>CANTABRIA</t>
  </si>
  <si>
    <t>LA RIOJA</t>
  </si>
  <si>
    <t>NAVARRA</t>
  </si>
  <si>
    <t>PRODUCTO</t>
  </si>
  <si>
    <t>BALANCE</t>
  </si>
  <si>
    <t>6.3.2</t>
  </si>
  <si>
    <t>XPQUERYDOC_0</t>
  </si>
  <si>
    <t>b456467653b0036aa0000ffffff0300400000000000000c00000045646765323b456467653b0036aa0000ffffff0300400000000000000c00000045646765333b456467653b00ffffffff000000000000000004200060ffffffff0000000006aa0000010000302300000008000000060000004564676531000000ffffffffff</t>
  </si>
  <si>
    <t>ff36aa0000ffffff03000000000000000014000000456467654e6f6465343b456467654e6f64653b0036aa0000ffffff03004000000000000014000000456467654e6f6465313b456467654e6f64653b00ffffffff000000000000000004210060ffffffff0000000006aa00000100003023000000080000000a00000045646</t>
  </si>
  <si>
    <t>7654e6f64653400000006aa000001100030000000000800000006000000535550455200000006aa00003c00002003000100080000001600000053656c656374696f6e343b53656c656374696f6e3b00000006aa000004000020000000000800000008000000436c69656e74650006aa00000200002003000000080000000800</t>
  </si>
  <si>
    <t>0000434c49454e54450006aa000003000020030000000800000008000000436c69656e74650006aa00004500002000000000080000000f0000004641434c2e4452494c4c49434f4e000006aa01000a00002000000300030000000000000006aa01003f00002000000300030000000000000006aa01003b00002000000300030</t>
  </si>
  <si>
    <t>000000000000006aa01003a00002000000300030000000000000006aa00001100002000000000080000000f000000464d534844494d2e434c49454e54000006aa01004000002000000300030000000000000006aa01004100002000000300030000000000000006aa01000b00002000000300030000000000000006aa01000d</t>
  </si>
  <si>
    <t>00002000000300030000000000000006aa00004400002000000000080000000f000000464d53484445502e434c49454e54000006aa0000430000200000000008000000100000004641434c2e4c4f4e474c4142454c460006aa0000420000200000000008000000100000004641434c2e534852544c4142454c4600fffffffff</t>
  </si>
  <si>
    <t>fffffffffff0000000000000000000000210060ffffffff0000000006aa00000100003023000000080000000b00000053656c656374696f6e34000006aa00001f000020030000000b000000ffff000006aa000001100030000000000800000006000000535550455200000006aa000004000020030000000800000008000000</t>
  </si>
  <si>
    <t>434c49454e54450006aa000005000020000000000b000000ffff000006aa000013000020030000000b0000000000000006aa00001900002000000000080000002a00000053746172742077697468207468652064656661756c7420436c69656e74652073656c656374696f6e2e00000006aa000018000020030000000800000</t>
  </si>
  <si>
    <t>02500000063616c6c2058505f53454c4556414c55415445282027434c49454e5445272c204e41202900000000ffffffffffffffffffff000000000000000004210060ffffffff0000000006aa00000100003023000000080000000a000000456467654e6f64653100000006aa00000110003000000000080000000900000058</t>
  </si>
  <si>
    <t>504444444154410000000006aa00003c00002003000100080000001600000053656c656374696f6e313b53656c656374696f6e3b00000006aa0000040000200000000008000000080000004d6561737572650006aa00000200002003000000080000000e00000058505f4d45415355524544494d00000006aa0000030000200</t>
  </si>
  <si>
    <t>300000008000000080000004d6561737572650006aa01000a00002000000300030000000000000006aa01003f00002000000300030000000000000006aa01003b00002000000300030000000000000006aa01003a00002000000300030000000000000006aa00001100002000000000080000000000000006aa010040000020</t>
  </si>
  <si>
    <t>00000300030000000000000006aa01004100002000000300030000000000000006aa01000b00002000000300030000000000000006aa01000d00002000000300030000000000000006aa00004300002000000000080000001000000058505f4d45415355524544455343310006aa00004600002000000000080000000f00000</t>
  </si>
  <si>
    <t>058505f4d534e554d464f524d4154000006aa00004200002000000000080000001000000058505f534d4541535552454445534300ffffffffffffffffffff0100000000000000000000210060ffffffff0000000006aa00000100003023000000080000000b00000053656c656374696f6e31000006aa00001f000020030000</t>
  </si>
  <si>
    <t>000b000000ffff000006aa00000110003000000000080000000900000058504444444154410000000006aa00000400002003000000080000000e00000058505f4d45415355524544494d00000006aa000005000020000000000b000000ffff000006aa000013000020030000000b0000000000000006aa00001900002000000</t>
  </si>
  <si>
    <t>000080000002a00000053746172742077697468207468652064656661756c74204d6561737572652073656c656374696f6e2e00000006aa00001800002003000000080000003c00000043414c4c2058505f534c4c494d4954282758505f4d45415355524544494d272c202743554245272c2744465f525554415f434c49454e</t>
  </si>
  <si>
    <t>544533272900ffffffffffffffffffff000000000000000004200060ffffffff0000000006aa0000010000302300000008000000060000004564676532000000ffffffffffff36aa0000ffffff03004000000000000014000000456467654e6f6465333b456467654e6f64653b00ffffffff000000000000000004210060fff</t>
  </si>
  <si>
    <t>fffff0000000006aa00000100003023000000080000000a000000456467654e6f64653300000006aa000001100030000000000800000006000000535550455200000006aa00003c00002003000100080000001600000053656c656374696f6e333b53656c656374696f6e3b00000006aa000004000020000000000800000005</t>
  </si>
  <si>
    <t>000000527574610000000006aa000002000020030000000800000006000000525554415300000006aa000003000020030000000800000005000000527574610000000006aa00004500002000000000080000000f000000464152552e4452494c4c49434f4e000006aa01000a00002000000300030000000000000006aa01003</t>
  </si>
  <si>
    <t>f00002000000300030000000000000006aa01003b00002000000300030000000000000006aa01003a00002000000300030000000000000006aa00001100002000000000080000000e000000464d534844494d2e525554415300000006aa01004000002000000300030000000000000006aa0100410000200000030003000000</t>
  </si>
  <si>
    <t>0000000006aa01000b00002000000300030000000000000006aa01000d00002000000300030000000000000006aa00004400002000000000080000000e000000464d53484445502e525554415300000006aa000043000020000000000800000010000000464152552e4c4f4e474c4142454c460006aa0000420000200000000</t>
  </si>
  <si>
    <t>00800000010000000464152552e534852544c4142454c4600ffffffffffffffffffff0000000000000000000000210060ffffffff0000000006aa00000100003023000000080000000b00000053656c656374696f6e33000006aa00001f000020030000000b000000ffff000006aa0000011000300000000008000000060000</t>
  </si>
  <si>
    <t>00535550455200000006aa000004000020030000000800000006000000525554415300000006aa000005000020000000000b000000ffff000006aa000013000020030000000b0000000000000006aa00001900002000000000080000002700000053746172742077697468207468652064656661756c7420527574612073656</t>
  </si>
  <si>
    <t>c656374696f6e2e000006aa00001800002003000000080000002300000063616c6c2058505f53454c4556414c554154452820275255544153272c204e4120290000ffffffffffffffffffff000000000000000004200060ffffffff0000000006aa0000010000302300000008000000060000004564676533000000ffffffff</t>
  </si>
  <si>
    <t>ffff36aa0000ffffff03000000000000000014000000456467654e6f6465323b456467654e6f64653b00ffffffff000000000000000004210060ffffffff0000000006aa00000100003023000000080000000a000000456467654e6f64653200000006aa000001100030000000000800000006000000535550455200000006a</t>
  </si>
  <si>
    <t>a00003c00002003000100080000001600000053656c656374696f6e323b53656c656374696f6e3b00000006aa00000400002000000000080000000c000000507265737570756573746f0006aa0000020000200300000008000000050000005050544f0000000006aa00000300002003000000080000000c0000005072657375</t>
  </si>
  <si>
    <t>70756573746f0006aa00004500002000000000080000000f000000464150502e4452494c4c49434f4e000006aa01000a00002000000300030000000000000006aa01003f00002000000300030000000000000006aa01003b00002000000300030000000000000006aa01003a00002000000300030000000000000006aa00001</t>
  </si>
  <si>
    <t>100002000000000080000000d000000464d534844494d2e5050544f0000000006aa01004000002000000300030000000000000006aa01004100002000000300030000000000000006aa01000b00002000000300030000000000000006aa01000d00002000000300030000000000000006aa0000440000200000000008000000</t>
  </si>
  <si>
    <t>0d000000464d53484445502e5050544f0000000006aa000043000020000000000800000010000000464150502e4c4f4e474c4142454c460006aa000042000020000000000800000010000000464150502e534852544c4142454c4600ffffffffffffffffffff0000000000000000000000210060ffffffff0000000006aa000</t>
  </si>
  <si>
    <t>00100003023000000080000000b00000053656c656374696f6e32000006aa00001f000020030000000b000000ffff000006aa000001100030000000000800000006000000535550455200000006aa0000040000200300000008000000050000005050544f0000000006aa000005000020000000000b000000ffff000006aa00</t>
  </si>
  <si>
    <t>0013000020030000000b0000000000000006aa00001900002000000000080000002e00000053746172742077697468207468652064656661756c7420507265737570756573746f2073656c656374696f6e2e00000006aa00001800002003000000080000002200000063616c6c2058505f53454c4556414c554154452820275</t>
  </si>
  <si>
    <t>050544f272c204e412029000000ffffffffffffffffffff</t>
  </si>
  <si>
    <t>feff060004000200000000000000000000000000000000000000000000000000022000c0ffffffff0000000006aa00000100003000000000080000000900000053656c6563746f720000000006aa00001700002010000100080000000a000000446174614375626531000000ffffffffffffffffffff00a0</t>
  </si>
  <si>
    <t>D:\EXPRESS_HOME\OFA_SADM\USERS\SUPER.DB</t>
  </si>
  <si>
    <t>CLIENTE</t>
  </si>
  <si>
    <t>Cliente</t>
  </si>
  <si>
    <t>XP_MEASUREDIM</t>
  </si>
  <si>
    <t>Measure</t>
  </si>
  <si>
    <t>RUTAS</t>
  </si>
  <si>
    <t>Ruta</t>
  </si>
  <si>
    <t>PPTO</t>
  </si>
  <si>
    <t>Presupuesto</t>
  </si>
  <si>
    <t>CLIENTE!XP_MEASUREDIM!</t>
  </si>
  <si>
    <t>RUTAS!</t>
  </si>
  <si>
    <t>PPTO!</t>
  </si>
  <si>
    <t>DF_RUTA_CLIENTE3</t>
  </si>
  <si>
    <t>_x0007_MOUGEOT</t>
  </si>
  <si>
    <t>MOUGEOT</t>
  </si>
  <si>
    <t>_x0006_BEGLES</t>
  </si>
  <si>
    <t>BEGLES</t>
  </si>
  <si>
    <t>_x0004_CRAN</t>
  </si>
  <si>
    <t>CRAN</t>
  </si>
  <si>
    <t>_x0005_VENZE</t>
  </si>
  <si>
    <t>VENZE</t>
  </si>
  <si>
    <t>_x0005_BURGO</t>
  </si>
  <si>
    <t>BURGO</t>
  </si>
  <si>
    <t>_x0003_DEA</t>
  </si>
  <si>
    <t>DEA</t>
  </si>
  <si>
    <t>_x0007_MILIANI</t>
  </si>
  <si>
    <t>MILIANI</t>
  </si>
  <si>
    <t>_x0007_ORMEA_D</t>
  </si>
  <si>
    <t>ORMEA_D</t>
  </si>
  <si>
    <t>_x0008_INVERESK</t>
  </si>
  <si>
    <t>INVERESK</t>
  </si>
  <si>
    <t>_x0005_KAMNS</t>
  </si>
  <si>
    <t>KAMNS</t>
  </si>
  <si>
    <t>_x0006_RUTA_1</t>
  </si>
  <si>
    <t>RUTA_1</t>
  </si>
  <si>
    <t>_x0006_RUTA_2</t>
  </si>
  <si>
    <t>RUTA_2</t>
  </si>
  <si>
    <t>_x0006_RUTA_3</t>
  </si>
  <si>
    <t>RUTA_3</t>
  </si>
  <si>
    <t>_x0008_TOT_RUTA</t>
  </si>
  <si>
    <t>TOT_RUTA</t>
  </si>
  <si>
    <t xml:space="preserve">
P2001_2002</t>
  </si>
  <si>
    <t>P2001_2002</t>
  </si>
  <si>
    <t xml:space="preserve">
P2002_2003</t>
  </si>
  <si>
    <t>P2002_2003</t>
  </si>
  <si>
    <t xml:space="preserve">
P2003_2004</t>
  </si>
  <si>
    <t>P2003_2004</t>
  </si>
  <si>
    <t xml:space="preserve">
P2002_03V1</t>
  </si>
  <si>
    <t>P2002_03V1</t>
  </si>
  <si>
    <t xml:space="preserve">
P2002_03V2</t>
  </si>
  <si>
    <t>P2002_03V2</t>
  </si>
  <si>
    <t xml:space="preserve">
P2002_03V3</t>
  </si>
  <si>
    <t>P2002_03V3</t>
  </si>
  <si>
    <t xml:space="preserve"> P_2002_V1</t>
  </si>
  <si>
    <t>P_2002_V1</t>
  </si>
  <si>
    <t xml:space="preserve">
P_2002_Def</t>
  </si>
  <si>
    <t>P_2001_V2</t>
  </si>
  <si>
    <t>A36</t>
  </si>
  <si>
    <t xml:space="preserve">VARIACIÓN DE EXISTENCIAS </t>
  </si>
  <si>
    <t>Cargo del Responsable</t>
  </si>
  <si>
    <t>Fecha de cumplimentación (formato DD-MM-AA)</t>
  </si>
  <si>
    <t>NIF/CIF</t>
  </si>
  <si>
    <t>ALMERÍA</t>
  </si>
  <si>
    <t>CÁDIZ</t>
  </si>
  <si>
    <t>CÓRDOBA</t>
  </si>
  <si>
    <t>JAÉN</t>
  </si>
  <si>
    <t>MÁLAGA</t>
  </si>
  <si>
    <t>SUBTOTAL ANDALUCÍA</t>
  </si>
  <si>
    <t>SUBTOTAL ARAGÓN</t>
  </si>
  <si>
    <t>ÁVILA</t>
  </si>
  <si>
    <t>LEÓN</t>
  </si>
  <si>
    <t>SUBT. CASTILLA Y LEÓN</t>
  </si>
  <si>
    <t>LÉRIDA</t>
  </si>
  <si>
    <t>CÁCERES</t>
  </si>
  <si>
    <t>ÁLAVA</t>
  </si>
  <si>
    <t>GUIPÚZCOA</t>
  </si>
  <si>
    <t>SUBTOTAL PAÍS VASCO</t>
  </si>
  <si>
    <t>CASTELLÓN</t>
  </si>
  <si>
    <t>MWh</t>
  </si>
  <si>
    <t>Notas</t>
  </si>
  <si>
    <t>Mes de referencia (en letras)</t>
  </si>
  <si>
    <t>Cada usuario deberá configurar las hojas de este documento en el momento de la impresión debido a que las diferentes versiones de Excel, así como el tipo de impresora, pueden alterar el formato de impresión.</t>
  </si>
  <si>
    <t>(*) Incluidos países de la UE</t>
  </si>
  <si>
    <t>INTRODUZCA AQUÍ LAS OBSERVACIONES QUE ESTIME OPORTUNAS</t>
  </si>
  <si>
    <t>Si los datos se introducen por el procedimento de pegado, se recomienda que se utilice la opción "Pegado especial valores". De esta manera se evita cambiar los formatos que se encuentran por defecto y que son los más apropiados para la mejor presentación de las hojas. Si los datos se introducen por el procedimento de pegado procedentes de otras aplicaciones informáticas y se producen errores en el mismo, se recomienda que se realice la operación desde un documento Excel.</t>
  </si>
  <si>
    <t>Cualquier observación acerca de los anejos se hará constar en la hoja "Comentarios".</t>
  </si>
  <si>
    <t xml:space="preserve">         1.2.1 Entradas de GN en tránsito a otros países      </t>
  </si>
  <si>
    <t xml:space="preserve">         2.1.1 Salidas de GN en tránsito a otros países      </t>
  </si>
  <si>
    <t xml:space="preserve">         2.1.2 Salidas de GN (exportaciones) (*)   </t>
  </si>
  <si>
    <t xml:space="preserve">     2.6 Consumo &gt; 500 GWh/año</t>
  </si>
  <si>
    <t xml:space="preserve">     2.5 Consumo &gt; 100 GWh/año y =&lt; 500 GWh/año</t>
  </si>
  <si>
    <t xml:space="preserve">     2.4 Consumo &gt; 30 GWh/año y =&lt; 100 GWh/año</t>
  </si>
  <si>
    <t xml:space="preserve">     2.3 Consumo &gt; 5 GWh/año y =&lt; 30 GWh/año</t>
  </si>
  <si>
    <t xml:space="preserve">     1.3 Consumo &gt; 1000 GWh/año</t>
  </si>
  <si>
    <t xml:space="preserve">     1.2 Consumo &gt; 200 GWh/año y =&lt; 1000 GWh/año</t>
  </si>
  <si>
    <t xml:space="preserve">     1.1 Consumo =&lt; 200 GWh/año</t>
  </si>
  <si>
    <t>EXISTENCIAS INICIALES</t>
  </si>
  <si>
    <t>EXISTENCIAS FINALES</t>
  </si>
  <si>
    <t>TOTAL GN</t>
  </si>
  <si>
    <t>TOTAL ENTRADAS</t>
  </si>
  <si>
    <t xml:space="preserve">GNL DE CONSUMO DIRECTO </t>
  </si>
  <si>
    <t>INSTALACIÓN</t>
  </si>
  <si>
    <t xml:space="preserve">   1.1 Salidas de GN desde las plantas de regasificación</t>
  </si>
  <si>
    <t>PUNTO DE SALIDA</t>
  </si>
  <si>
    <t>ESCALONES DE CONSUMO</t>
  </si>
  <si>
    <t>TRÁNSITO</t>
  </si>
  <si>
    <t>NOMBRE DEL RESPONSABLE</t>
  </si>
  <si>
    <t>CARGO DEL RESPONSABLE</t>
  </si>
  <si>
    <t>FECHA DE CUMPLIMENTACIÓN</t>
  </si>
  <si>
    <t>PLANTA DE REGASIFICACIÓN</t>
  </si>
  <si>
    <t>NOMBRE DE LA COMPAÑÍA</t>
  </si>
  <si>
    <t>ALMACENAMIENTO</t>
  </si>
  <si>
    <t>BALANCE ALMACENAMIENTO</t>
  </si>
  <si>
    <t>(**) Existencias finales - Existencias iniciales</t>
  </si>
  <si>
    <t>FECHA DE CUMPLIMENTACION</t>
  </si>
  <si>
    <t>EXISTENCIAS</t>
  </si>
  <si>
    <t>MES DE REFERENCIA</t>
  </si>
  <si>
    <t>Año de referencia (en cuatro dígitos)</t>
  </si>
  <si>
    <t>AÑO DE REFERENCIA</t>
  </si>
  <si>
    <t>PAÍS DE ORIGEN</t>
  </si>
  <si>
    <t xml:space="preserve">GN </t>
  </si>
  <si>
    <t>CENTRALES ELÉCTRICAS</t>
  </si>
  <si>
    <t>ESCALONES DE
CONSUMO</t>
  </si>
  <si>
    <t>DETALLE DE CONSUMO ELÉCTRICO</t>
  </si>
  <si>
    <t>GRUPO 1 - Presión &gt;60 bares</t>
  </si>
  <si>
    <t>GRUPO 2 - Presión &gt; 4 bares y =&lt; 60 bares</t>
  </si>
  <si>
    <t>GRUPO 3 - Presión =&lt; 4 bares</t>
  </si>
  <si>
    <t>GRUPO 1
P &gt; 60 bar</t>
  </si>
  <si>
    <t>GRUPO 3
P =&lt; 4 bar</t>
  </si>
  <si>
    <t>GRUPO 2
4 bar &lt; P =&lt; 60 bar</t>
  </si>
  <si>
    <t>COMPRAS</t>
  </si>
  <si>
    <t>VENTAS</t>
  </si>
  <si>
    <t>TOTAL COMPRAS</t>
  </si>
  <si>
    <t>Persona de contacto</t>
  </si>
  <si>
    <t xml:space="preserve">Teléfono </t>
  </si>
  <si>
    <t>Introduzcan a continuación la información común a todos los cuestionarios:</t>
  </si>
  <si>
    <t xml:space="preserve">   2.2 Inyección en almacenamientos subterráneos</t>
  </si>
  <si>
    <t xml:space="preserve">   1.3 Extracción de almacenamientos subterráneos</t>
  </si>
  <si>
    <t>Código de la compañía</t>
  </si>
  <si>
    <t>Nombre de la compañía</t>
  </si>
  <si>
    <t>Nombre del responsable</t>
  </si>
  <si>
    <t>COGENERACIÓN</t>
  </si>
  <si>
    <t>CONSUMO INTERRUMPIBLE</t>
  </si>
  <si>
    <t xml:space="preserve">   1.4 Producción interior de gas natural</t>
  </si>
  <si>
    <t>INTERRUMPIBILIDAD
COMERCIAL</t>
  </si>
  <si>
    <t>INTERRUMPIBILIDAD
DE PEAJE</t>
  </si>
  <si>
    <t>TIPO DE 
INTERRUMPIBILIDAD</t>
  </si>
  <si>
    <t>CONSUMIDOR INTERRUMPIBLE</t>
  </si>
  <si>
    <t>1. Aportaciones de gas natural a la red de transporte</t>
  </si>
  <si>
    <t>2. Salidas de gas natural de la red de transporte</t>
  </si>
  <si>
    <t xml:space="preserve">        2.3.1 GN Redes de distribución</t>
  </si>
  <si>
    <t xml:space="preserve">        2.3.2 GN Consumos directos</t>
  </si>
  <si>
    <t xml:space="preserve">   2.1 Salidas internacionales de GN por gasoducto</t>
  </si>
  <si>
    <t xml:space="preserve">   2.3 Salidas al mercado nacional</t>
  </si>
  <si>
    <t>BALANCE DE LA RED DE TRANSPORTE</t>
  </si>
  <si>
    <t xml:space="preserve">   1.2 Entradas internacionales de GN por gasoducto</t>
  </si>
  <si>
    <t>APORTACIONES
 DE GAS AL MERCADO NACIONAL</t>
  </si>
  <si>
    <t>COMPRAS DE GAS DENTRO DEL
MERCADO NACIONAL</t>
  </si>
  <si>
    <t>SALIDAS DE GAS DEL
MERCADO NACIONAL</t>
  </si>
  <si>
    <t>VENTAS DE GAS DENTRO DEL
MERCADO NACIONAL</t>
  </si>
  <si>
    <t>PAÍS DE DESTINO</t>
  </si>
  <si>
    <t>COMPRADOR</t>
  </si>
  <si>
    <t>CANTIDAD
[MWh (P.C.S.)]</t>
  </si>
  <si>
    <t>CONSUMO
MENSUAL
INTERRUMPIBLE
[MWh (P.C.S.)]</t>
  </si>
  <si>
    <t xml:space="preserve">     3.4 Consumo &gt; 100.000 kWh/año y =&lt; 10.000.000 kWh/año</t>
  </si>
  <si>
    <t xml:space="preserve">     2.1 Consumo =&lt; 500.000 kWh/año</t>
  </si>
  <si>
    <t xml:space="preserve">     2.2 Consumo &gt; 500.000 kWh/año y =&lt; 5 GWh/año</t>
  </si>
  <si>
    <t xml:space="preserve">     3.1 Consumo =&lt; 5.000 kWh/año</t>
  </si>
  <si>
    <t xml:space="preserve">     3.2 Consumo &gt; 5.000 kWh/año y =&lt; 50.000 kWh/año</t>
  </si>
  <si>
    <t xml:space="preserve">     3.3 Consumo &gt; 50.000 kWh/año y =&lt; 100.000 kWh/año</t>
  </si>
  <si>
    <r>
      <t>P.C.S. (kWh/Nm</t>
    </r>
    <r>
      <rPr>
        <b/>
        <vertAlign val="superscript"/>
        <sz val="11"/>
        <rFont val="Arial"/>
        <family val="2"/>
      </rPr>
      <t>3</t>
    </r>
    <r>
      <rPr>
        <b/>
        <sz val="11"/>
        <rFont val="Arial"/>
        <family val="2"/>
      </rPr>
      <t>)</t>
    </r>
  </si>
  <si>
    <t xml:space="preserve">   3.1 Variación de existencias en la red de transporte</t>
  </si>
  <si>
    <t xml:space="preserve">         1.2.2 Entradas de GN (importaciones) (*)   </t>
  </si>
  <si>
    <t xml:space="preserve">        2.3.3 Otras salidas</t>
  </si>
  <si>
    <t>GAS COLCHÓN EXTRAÍBLE POR MEDIOS MECÁNICOS</t>
  </si>
  <si>
    <t>GAS COLCHÓN NO EXTRAÍBLE</t>
  </si>
  <si>
    <t>GAS ÚTIL</t>
  </si>
  <si>
    <t xml:space="preserve">     3.5 Consumo &gt; 10.000.000 kWh/año (consumo nocturno)</t>
  </si>
  <si>
    <t xml:space="preserve">     3.5 Consumo &gt; 10.000.000 kWh/año (consumo diurno)</t>
  </si>
  <si>
    <t>PUNTO DE SUMINISTRO
(CUPS)</t>
  </si>
  <si>
    <t>CAUDAL 
CONTRATADO
[MWh (P.C.S.)/día]</t>
  </si>
  <si>
    <t>ENERO</t>
  </si>
  <si>
    <t>FEBRERO</t>
  </si>
  <si>
    <t>MARZO</t>
  </si>
  <si>
    <t>ABRIL</t>
  </si>
  <si>
    <t>MAYO</t>
  </si>
  <si>
    <t>JUNIO</t>
  </si>
  <si>
    <t>JULIO</t>
  </si>
  <si>
    <t>AGOSTO</t>
  </si>
  <si>
    <t>SEPTIEMBRE</t>
  </si>
  <si>
    <t>OCTUBRE</t>
  </si>
  <si>
    <t>NOVIEMBRE</t>
  </si>
  <si>
    <t>DICIEMBRE</t>
  </si>
  <si>
    <t>FIRMES</t>
  </si>
  <si>
    <t>INTERRUMPIBLES</t>
  </si>
  <si>
    <t>VENTAS/CONSUMOS</t>
  </si>
  <si>
    <t>CAPACIDAD MÁXIMA EXTRACCIÓN/ h</t>
  </si>
  <si>
    <t>CAPACIDAD MÁXIMA INYECCIÓN/ h</t>
  </si>
  <si>
    <t>CONSUMO FIRME</t>
  </si>
  <si>
    <t xml:space="preserve"> MERMAS Y
DIFERENCIAS DE MEDICIÓN</t>
  </si>
  <si>
    <t>MERMAS Y DIFERENCIAS DE MEDICIÓN</t>
  </si>
  <si>
    <t>SALIDAS DE GAS A USUARIOS FINALES</t>
  </si>
  <si>
    <t>SALIDAS A OTRAS REDES DE DISTRIBUCION</t>
  </si>
  <si>
    <t>AUTOCONSUMOS</t>
  </si>
  <si>
    <t>4. Mermas y diferencias de medición en la red de transporte</t>
  </si>
  <si>
    <t>Sujetos: Transportistas titulares de plantas</t>
  </si>
  <si>
    <t>Periodicidad: Mensual</t>
  </si>
  <si>
    <t>Sujeto: Gestor Técnico del Sistema</t>
  </si>
  <si>
    <t>Sujetos: Distribuidores</t>
  </si>
  <si>
    <t>TOTAL VENTAS</t>
  </si>
  <si>
    <t>FECHA DE ENTRADA</t>
  </si>
  <si>
    <t xml:space="preserve">     2.1.bis Consumo =&lt; 500.000 kWh/año</t>
  </si>
  <si>
    <t xml:space="preserve">     2.2 bis Consumo &gt; 500.000 kWh/año y =&lt; 5 GWh/año</t>
  </si>
  <si>
    <t xml:space="preserve">     2.3 bis Consumo &gt; 5 GWh/año y =&lt; 30 GWh/año</t>
  </si>
  <si>
    <t xml:space="preserve">     2.4 bis Consumo &gt; 30 GWh/año y =&lt; 100 GWh/año</t>
  </si>
  <si>
    <t xml:space="preserve">     2.5 bis Consumo &gt; 100 GWh/año y =&lt; 500 GWh/año</t>
  </si>
  <si>
    <t xml:space="preserve">     2.6 bis Consumo &gt; 500 GWh/año</t>
  </si>
  <si>
    <t>DETALLE DE VENTAS INTERRUMPIBLES A EFECTOS DEL CUMPLIMIENTO DE LA OBLIGACION DE EXISTENCIAS MÍNIMAS DE SEGURIDAD POR CONSUMIDOR</t>
  </si>
  <si>
    <t>Unidad: MWh (P.C.S.)</t>
  </si>
  <si>
    <t>ESTABLECIMIENTO</t>
  </si>
  <si>
    <t>ALMACENAMIENTOS 
SUBTERRÁNEOS
RED BÁSICA</t>
  </si>
  <si>
    <r>
      <t>PLANTAS DE REGASIFICACIÓN</t>
    </r>
    <r>
      <rPr>
        <b/>
        <vertAlign val="superscript"/>
        <sz val="17"/>
        <rFont val="Arial"/>
        <family val="2"/>
      </rPr>
      <t xml:space="preserve"> </t>
    </r>
  </si>
  <si>
    <t>PLANTAS SATÉLITE</t>
  </si>
  <si>
    <t>OTRAS INSTALACIONES</t>
  </si>
  <si>
    <t>CARTAGENA</t>
  </si>
  <si>
    <t>BILBAO</t>
  </si>
  <si>
    <t>SAGUNTO</t>
  </si>
  <si>
    <t>MUGARDOS</t>
  </si>
  <si>
    <t>OTRAS</t>
  </si>
  <si>
    <t>RED 
BÁSICA</t>
  </si>
  <si>
    <t xml:space="preserve">FUERA 
DE LA RED
BÁSICA </t>
  </si>
  <si>
    <t>DÍAS</t>
  </si>
  <si>
    <t>PROMEDIO
MENSUAL</t>
  </si>
  <si>
    <t>ARRENDADOR</t>
  </si>
  <si>
    <t>ARRENDATARIO</t>
  </si>
  <si>
    <t>TÉRMINO MUNICIPAL</t>
  </si>
  <si>
    <t>PROVINCIA</t>
  </si>
  <si>
    <t>FÍSICAS</t>
  </si>
  <si>
    <t>Sujetos: Transportistas / Comercializadores y consumidores directos que incorporen gas en cisternas</t>
  </si>
  <si>
    <t xml:space="preserve">   4.1 Mermas y diferencias de medición en la red de transporte </t>
  </si>
  <si>
    <t xml:space="preserve">FECHA INICIO </t>
  </si>
  <si>
    <t>FECHA FINALIZACIÓN</t>
  </si>
  <si>
    <t>BALANCE RESIDUAL DEL SISTEMA</t>
  </si>
  <si>
    <t>INICIAL</t>
  </si>
  <si>
    <t>FINAL</t>
  </si>
  <si>
    <t>Sujetos: Comercializadores, consumidores directos en mercado</t>
  </si>
  <si>
    <t>PUNTO DE ENTREGA</t>
  </si>
  <si>
    <t>LOCALIZACIÓN</t>
  </si>
  <si>
    <t>GRUPO 1</t>
  </si>
  <si>
    <t>GRUPO 2</t>
  </si>
  <si>
    <t>GRUPO 3</t>
  </si>
  <si>
    <t>Nº USUARIOS CONECTADOS
 A 1 DE ENERO</t>
  </si>
  <si>
    <t>Nº USUARIOS CONECTADOS
 A 31 DE DICIEMBRE</t>
  </si>
  <si>
    <t>Periodicidad: Anual</t>
  </si>
  <si>
    <t>FECHA DE SALIDA</t>
  </si>
  <si>
    <t>TOTAL CONSUMO 
[MWh (P.C.S.)]</t>
  </si>
  <si>
    <t>TOTAL GRUPO 2 (bis)</t>
  </si>
  <si>
    <t>GRUPO 2 (bis) - Presión =&lt; 4 bares</t>
  </si>
  <si>
    <t>MATERIA
PRIMA</t>
  </si>
  <si>
    <t>GNL DE 
CONSUMO DIRECTO</t>
  </si>
  <si>
    <t>Nº
Clientes</t>
  </si>
  <si>
    <t>DETALLE CONSUMO ACOGIBLE A LA TARIFA DE ÚLTIMO RECURSO</t>
  </si>
  <si>
    <t>GRUPO 2
bis
P =&lt; 4 bar</t>
  </si>
  <si>
    <t>SUMINISTRADOS POR GASODUCTOS</t>
  </si>
  <si>
    <t>SUMINISTRADOS DESDE REDES ALIMENTADAS POR PLANTAS SATÉLITE</t>
  </si>
  <si>
    <t>Sujetos: Comercializadores y consumidores directos en mercado</t>
  </si>
  <si>
    <t>TIPO DE GENERACIÓN ELÉCTRICA</t>
  </si>
  <si>
    <t>Nº
USUARIOS</t>
  </si>
  <si>
    <t>Mwh
 (P.C.S.)</t>
  </si>
  <si>
    <t>FACTURACIÓN TÉRMINO FIJO
(Euros)</t>
  </si>
  <si>
    <t>FACTURACIÓN TÉRMINO VARIABLE
(Euros)</t>
  </si>
  <si>
    <t>CANTIDAD SUMINISTRADA
[MWh (P.C.S.)]</t>
  </si>
  <si>
    <t>SALDO INTERCAMBIOS
 EN LA PLANTA</t>
  </si>
  <si>
    <t>AUTOCONSUMOS [MWh (P.C.S.)]</t>
  </si>
  <si>
    <t>1. EXISTENCIAS INICIALES</t>
  </si>
  <si>
    <t xml:space="preserve">   1.1 GAS ÚTIL</t>
  </si>
  <si>
    <t xml:space="preserve">   1.2 GAS COLCHÓN EXTRAÍBLE POR MEDIOS MECÁNICOS</t>
  </si>
  <si>
    <t xml:space="preserve">   1.3 GAS COLCHÓN NO EXTRAÍBLE</t>
  </si>
  <si>
    <t>2. EXISTENCIAS FINALES</t>
  </si>
  <si>
    <t xml:space="preserve">   2.1 GAS ÚTIL</t>
  </si>
  <si>
    <t xml:space="preserve">   2.2 GAS COLCHÓN EXTRAÍBLE POR MEDIOS MECÁNICOS</t>
  </si>
  <si>
    <t xml:space="preserve">   2.3 GAS COLCHÓN NO EXTRAÍBLE</t>
  </si>
  <si>
    <t>3. VARIACIÓN DE EXISTENCIAS  (2)-(1)</t>
  </si>
  <si>
    <t>4. INYECCIÓN</t>
  </si>
  <si>
    <t>5. EXTRACCIÓN</t>
  </si>
  <si>
    <t>6. DIFERENCIAS ESTADÍSTICAS</t>
  </si>
  <si>
    <r>
      <t>m</t>
    </r>
    <r>
      <rPr>
        <b/>
        <vertAlign val="superscript"/>
        <sz val="11"/>
        <rFont val="Arial"/>
        <family val="2"/>
      </rPr>
      <t>3</t>
    </r>
    <r>
      <rPr>
        <b/>
        <sz val="11"/>
        <rFont val="Arial"/>
        <family val="2"/>
      </rPr>
      <t xml:space="preserve"> (N)</t>
    </r>
  </si>
  <si>
    <t>Sujetos: Gestor Técnico del Sistema / Transportistas titulares de almacenamientos subterráneos no básicos</t>
  </si>
  <si>
    <t>RED DE DISTRIBUCIÓN</t>
  </si>
  <si>
    <t>3. Variación de existencias en la red de transporte (**)</t>
  </si>
  <si>
    <t>CONSUMOS DIRECTOS
 DESDE LA RED
DE TRANSPORTE</t>
  </si>
  <si>
    <t>SALIDAS A LA
RED DE
DISTRIBUCIÓN</t>
  </si>
  <si>
    <t>OTRAS
SALIDAS</t>
  </si>
  <si>
    <t>EXISTENCIAS
FINALES</t>
  </si>
  <si>
    <t>EXISTENCIAS
INICIALES</t>
  </si>
  <si>
    <t>CANTIDAD
MWh (P.C.S.)</t>
  </si>
  <si>
    <t>CONSUMO ANUAL
[MWh (P.C.S.)]</t>
  </si>
  <si>
    <t>Sujetos: Comercializadores</t>
  </si>
  <si>
    <t>CENTRALES DE CICLO COMBINADO</t>
  </si>
  <si>
    <t>CENTRALES TÉRMICAS CONVENCIONALES</t>
  </si>
  <si>
    <t>COGENERADORES ACOGIDOS A LA DT2ª DEL RD 661/2007</t>
  </si>
  <si>
    <t>Formulario 1.- ENTRADAS Y SALIDAS DE GAS NATURAL AL/DEL MERCADO NACIONAL</t>
  </si>
  <si>
    <t>Formulario 3.- BALANCE FÍSICO DE GN POR ALMACENAMIENTO SUBTERRÁNEO</t>
  </si>
  <si>
    <t>Formulario 6.- BALANCE DE GAS NATURAL POR EMPRESA DISTRIBUIDORA</t>
  </si>
  <si>
    <t>Formulario 7.- BALANCE FÍSICO DE LA RED DE TRANSPORTE DE GAS NATURAL</t>
  </si>
  <si>
    <t>Formulario 8.-  BALANCE COMERCIAL DEL MERCADO NACIONAL DE GAS NATURAL POR EMPRESAS</t>
  </si>
  <si>
    <t>Formulario 9a.-TRÁNSITOS Y ENTRADAS DE GAS NATURAL AL MERCADO NACIONAL</t>
  </si>
  <si>
    <t>Formulario 9b.-TRÁNSITOS Y  SALIDAS DE GAS NATURAL DEL MERCADO NACIONAL</t>
  </si>
  <si>
    <t>Formulario 10.- EXISTENCIAS DE GAS NATURAL EN EL TERRITORIO NACIONAL DESGLOSADAS POR INSTALACIÓN</t>
  </si>
  <si>
    <t>Formulario 11a.- EXISTENCIAS MÍNIMAS DE SEGURIDAD DE GAS NATURAL PROPIAS Y A PLENA DISPOSICIÓN.</t>
  </si>
  <si>
    <t>Formulario 11b.- EXISTENCIAS MÍNIMAS DE SEGURIDAD DE GAS NATURAL EN VIRTUD DE CONTRATOS DE ARRENDAMIENTO</t>
  </si>
  <si>
    <t>Formulario 11c.- EXISTENCIAS MÍNIMAS DE SEGURIDAD DE GAS NATURAL CEDIDAS EN ARRENDAMIENTO</t>
  </si>
  <si>
    <t>Formulario 12.- TRANSACCIONES DE GAS NATURAL DENTRO DEL MERCADO NACIONAL</t>
  </si>
  <si>
    <t>Formulario 13.- CONSUMOS DE GAS NATURAL EN EL MERCADO NACIONAL</t>
  </si>
  <si>
    <t>FORMULARIO 14.-  CONSUMOS DE GAS NATURAL EN EL MERCADO NACIONAL DESGLOSADOS POR PROVINCIAS</t>
  </si>
  <si>
    <t>Formulario 15.- CONSUMOS INTERRUMPIBLES DE GAS NATURAL
 EN EL MERCADO NACIONAL DESGLOSADOS POR CONSUMIDOR</t>
  </si>
  <si>
    <t>Formulario 16.-  VENTAS/CONSUMOS COMPUTABLES DE GAS NATURAL A EFECTOS DE MANTENIMIENTO DE EXISTENCIAS MÍNIMAS DE SEGURIDAD</t>
  </si>
  <si>
    <t>Formularios Gas Natural</t>
  </si>
  <si>
    <t>Formulario 2.- BALANCE COMERCIAL DE GNL POR PLANTA DE REGASIFICACIÓN Y EMPRESAS</t>
  </si>
  <si>
    <t>Formulario 4.- BALANCE COMERCIAL DE GN EN ALMACENAMIENTOS SUBTERRÁNEOS Y EMPRESAS</t>
  </si>
  <si>
    <t>FISICAS</t>
  </si>
  <si>
    <t>SALDO INTERCAMBIOS EN EL ALMACENAMIENTO</t>
  </si>
  <si>
    <t xml:space="preserve">Sujetos: Gestor Técnico del Sistema / Comercializadores, consumidores directos en mercado </t>
  </si>
  <si>
    <t>Sujetos: Comercializadores, consumidores directos en mercado.</t>
  </si>
  <si>
    <t>Sujetos: Gestor Técnico del Sistema / Comercializadores, consumidores directos en mercado.</t>
  </si>
  <si>
    <t>Formulario 17b.- CONSUMO Y PRECIO MEDIO DEL GAS FACTURADO PARA GENERACIÓN ELÉCTRICA POR GRUPO DE  DE PEAJE</t>
  </si>
  <si>
    <t>VARIACIÓN
DE EXISTENCIAS</t>
  </si>
  <si>
    <t>Formulario 5.- EXISTENCIAS POR EMPRESAS EN EL ALMACENAMIENTO PARA LA OPERACION COMERCIAL EN LA RED DE TRANSPORTE</t>
  </si>
  <si>
    <t>TIPO DE INTERRUMPIBILIDAD
(PEAJE/COMERCIAL)</t>
  </si>
  <si>
    <t>CAUDAL DIARIO CONTRATADO
[MWh (P.C.S.)/día]</t>
  </si>
  <si>
    <t>PERÍODO DE
INTERRUPCIÓN</t>
  </si>
  <si>
    <t>FECHA INICIO
CONTRATO</t>
  </si>
  <si>
    <t>FECHA FINALIZACIÓN CONTRATO</t>
  </si>
  <si>
    <t>CONSUMIDOR CON CARÁCTER INTERRUMPIBLE</t>
  </si>
  <si>
    <t xml:space="preserve">PUNTO DE SUMINISTRO
(CUPS) </t>
  </si>
  <si>
    <t>Consumo anual (GJ)</t>
  </si>
  <si>
    <t xml:space="preserve">Cantidad </t>
  </si>
  <si>
    <t>€/kWh</t>
  </si>
  <si>
    <t>Banda - I1</t>
  </si>
  <si>
    <t xml:space="preserve"> &lt;1000</t>
  </si>
  <si>
    <t>Banda - I2</t>
  </si>
  <si>
    <t xml:space="preserve"> 1 000</t>
  </si>
  <si>
    <t xml:space="preserve"> &lt;10 000</t>
  </si>
  <si>
    <t>Banda - I3</t>
  </si>
  <si>
    <t xml:space="preserve"> 10 000</t>
  </si>
  <si>
    <t xml:space="preserve"> &lt;100 000</t>
  </si>
  <si>
    <t>Banda - I4</t>
  </si>
  <si>
    <t xml:space="preserve"> 100 000</t>
  </si>
  <si>
    <t xml:space="preserve"> &lt;1 000 000</t>
  </si>
  <si>
    <t>Banda - I5</t>
  </si>
  <si>
    <t xml:space="preserve"> 1 000 000</t>
  </si>
  <si>
    <t xml:space="preserve"> &lt;= 4 000 000</t>
  </si>
  <si>
    <t>Banda - I6</t>
  </si>
  <si>
    <t>&gt; 4 000 000</t>
  </si>
  <si>
    <t>Quedan excluidos:</t>
  </si>
  <si>
    <t xml:space="preserve">   Generación eléctrica y cogeneración</t>
  </si>
  <si>
    <t xml:space="preserve">   Uso como materia prima</t>
  </si>
  <si>
    <t xml:space="preserve">   Consumos superiores a 10.000.000 GJ/año</t>
  </si>
  <si>
    <t>Banda  D1</t>
  </si>
  <si>
    <t>&lt;20</t>
  </si>
  <si>
    <t>Banda  D2</t>
  </si>
  <si>
    <t>&gt;20</t>
  </si>
  <si>
    <t xml:space="preserve"> &lt;200</t>
  </si>
  <si>
    <t>Banda  D3</t>
  </si>
  <si>
    <t xml:space="preserve"> ≥200</t>
  </si>
  <si>
    <t>(RELLENAR)</t>
  </si>
  <si>
    <t>Periodicidad: Trimestral</t>
  </si>
  <si>
    <t>17a.1 EUROSTAT</t>
  </si>
  <si>
    <t>17a. 2 AGENCIA INTERNACIONAL DE ENERGIA</t>
  </si>
  <si>
    <t xml:space="preserve">TRIMESTRE DE REFERENCIA </t>
  </si>
  <si>
    <t xml:space="preserve">Formulario 17a.- PRECIOS MEDIOS TRIMESTRALES DE GAS NATURAL </t>
  </si>
  <si>
    <t>Escalón 2.4</t>
  </si>
  <si>
    <t>Precio medio</t>
  </si>
  <si>
    <t>a.1.1. Consumo Industrial  (presiones de suministro &gt; 4 bar)</t>
  </si>
  <si>
    <t>a1.2.Consumo doméstico (presiones de suministro &lt;=  4 bar)</t>
  </si>
  <si>
    <t>Consumo Anual (kWh)</t>
  </si>
  <si>
    <t>Nivel inferior</t>
  </si>
  <si>
    <t>Escalon 3.2</t>
  </si>
  <si>
    <t>Nivel Superior</t>
  </si>
  <si>
    <t>&lt;100.000.000</t>
  </si>
  <si>
    <t>&gt;5.000</t>
  </si>
  <si>
    <t>&lt;50.000</t>
  </si>
  <si>
    <t>Nivel superior</t>
  </si>
  <si>
    <t>[MWh (P.C.S.)]</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</si>
</sst>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0\ &quot;Pts&quot;;\-#,##0\ &quot;Pts&quot;"/>
    <numFmt numFmtId="189" formatCode="#,##0\ &quot;Pts&quot;;[Red]\-#,##0\ &quot;Pts&quot;"/>
    <numFmt numFmtId="190" formatCode="#,##0.00\ &quot;Pts&quot;;\-#,##0.00\ &quot;Pts&quot;"/>
    <numFmt numFmtId="191" formatCode="#,##0.00\ &quot;Pts&quot;;[Red]\-#,##0.00\ &quot;Pts&quot;"/>
    <numFmt numFmtId="192" formatCode="_-* #,##0\ &quot;Pts&quot;_-;\-* #,##0\ &quot;Pts&quot;_-;_-* &quot;-&quot;\ &quot;Pts&quot;_-;_-@_-"/>
    <numFmt numFmtId="193" formatCode="_-* #,##0\ _P_t_s_-;\-* #,##0\ _P_t_s_-;_-* &quot;-&quot;\ _P_t_s_-;_-@_-"/>
    <numFmt numFmtId="194" formatCode="_-* #,##0.00\ &quot;Pts&quot;_-;\-* #,##0.00\ &quot;Pts&quot;_-;_-* &quot;-&quot;??\ &quot;Pts&quot;_-;_-@_-"/>
    <numFmt numFmtId="195" formatCode="_-* #,##0.00\ _P_t_s_-;\-* #,##0.00\ _P_t_s_-;_-* &quot;-&quot;??\ _P_t_s_-;_-@_-"/>
    <numFmt numFmtId="196" formatCode="#,##0.000"/>
    <numFmt numFmtId="197" formatCode="0.000_)"/>
    <numFmt numFmtId="198" formatCode="0.00_)"/>
    <numFmt numFmtId="199" formatCode="0,000"/>
    <numFmt numFmtId="200" formatCode="0.000"/>
    <numFmt numFmtId="201" formatCode="&quot;Sí&quot;;&quot;Sí&quot;;&quot;No&quot;"/>
    <numFmt numFmtId="202" formatCode="&quot;Verdadero&quot;;&quot;Verdadero&quot;;&quot;Falso&quot;"/>
    <numFmt numFmtId="203" formatCode="&quot;Activado&quot;;&quot;Activado&quot;;&quot;Desactivado&quot;"/>
    <numFmt numFmtId="204" formatCode="[$€-2]\ #,##0.00_);[Red]\([$€-2]\ #,##0.00\)"/>
    <numFmt numFmtId="205" formatCode="_-* #,##0\ [$€-1]_-;\-* #,##0\ [$€-1]_-;_-* &quot;-&quot;\ [$€-1]_-;_-@_-"/>
    <numFmt numFmtId="206" formatCode="dd\-mm\-yy"/>
    <numFmt numFmtId="207" formatCode="d\-m\-yy"/>
    <numFmt numFmtId="208" formatCode="d/m/yy"/>
    <numFmt numFmtId="209" formatCode="#,##0.0"/>
    <numFmt numFmtId="210" formatCode="#,##0.000000"/>
    <numFmt numFmtId="211" formatCode="[$-40A]dddd\,\ dd&quot; de &quot;mmmm&quot; de &quot;yyyy"/>
    <numFmt numFmtId="212" formatCode="d/mm/yy;@"/>
    <numFmt numFmtId="213" formatCode="mmm/yyyy"/>
    <numFmt numFmtId="214" formatCode="[$-C0A]dddd\,\ dd&quot; de &quot;mmmm&quot; de &quot;yyyy"/>
    <numFmt numFmtId="215" formatCode="0.0"/>
    <numFmt numFmtId="216" formatCode="_-* #,##0.0\ _p_t_a_-;\-* #,##0.0\ _p_t_a_-;_-* &quot;-&quot;\ _p_t_a_-;_-@_-"/>
    <numFmt numFmtId="217" formatCode="_-* #,##0.00\ _p_t_a_-;\-* #,##0.00\ _p_t_a_-;_-* &quot;-&quot;\ _p_t_a_-;_-@_-"/>
    <numFmt numFmtId="218" formatCode="_-* #,##0.000\ _p_t_a_-;\-* #,##0.000\ _p_t_a_-;_-* &quot;-&quot;\ _p_t_a_-;_-@_-"/>
    <numFmt numFmtId="219" formatCode="_-* #,##0.0000\ _p_t_a_-;\-* #,##0.0000\ _p_t_a_-;_-* &quot;-&quot;\ _p_t_a_-;_-@_-"/>
    <numFmt numFmtId="220" formatCode="_-* #,##0.00000\ _p_t_a_-;\-* #,##0.00000\ _p_t_a_-;_-* &quot;-&quot;\ _p_t_a_-;_-@_-"/>
    <numFmt numFmtId="221" formatCode="#,##0.0000"/>
    <numFmt numFmtId="222" formatCode="hh:mm;@"/>
    <numFmt numFmtId="223" formatCode="dd/mm/yyyy;@"/>
    <numFmt numFmtId="224" formatCode="mmm\-yyyy"/>
    <numFmt numFmtId="225" formatCode="dd\-mm\-yy;@"/>
  </numFmts>
  <fonts count="82">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sz val="12"/>
      <name val="Arial"/>
      <family val="2"/>
    </font>
    <font>
      <sz val="12"/>
      <color indexed="8"/>
      <name val="Arial"/>
      <family val="2"/>
    </font>
    <font>
      <b/>
      <i/>
      <sz val="20"/>
      <color indexed="9"/>
      <name val="Arial"/>
      <family val="2"/>
    </font>
    <font>
      <b/>
      <u val="single"/>
      <sz val="11"/>
      <name val="Arial"/>
      <family val="2"/>
    </font>
    <font>
      <sz val="11"/>
      <name val="Arial"/>
      <family val="2"/>
    </font>
    <font>
      <b/>
      <sz val="11"/>
      <name val="Arial"/>
      <family val="2"/>
    </font>
    <font>
      <sz val="11"/>
      <name val="Bookman Old Style"/>
      <family val="1"/>
    </font>
    <font>
      <b/>
      <vertAlign val="superscript"/>
      <sz val="11"/>
      <name val="Arial"/>
      <family val="2"/>
    </font>
    <font>
      <sz val="14"/>
      <name val="Arial"/>
      <family val="2"/>
    </font>
    <font>
      <b/>
      <i/>
      <sz val="12"/>
      <name val="Arial"/>
      <family val="2"/>
    </font>
    <font>
      <b/>
      <u val="single"/>
      <sz val="14"/>
      <name val="Arial"/>
      <family val="2"/>
    </font>
    <font>
      <b/>
      <u val="single"/>
      <sz val="12"/>
      <name val="Arial"/>
      <family val="2"/>
    </font>
    <font>
      <b/>
      <sz val="14"/>
      <name val="Arial"/>
      <family val="2"/>
    </font>
    <font>
      <b/>
      <u val="single"/>
      <sz val="16"/>
      <name val="Arial"/>
      <family val="2"/>
    </font>
    <font>
      <sz val="12"/>
      <name val="Bookman Old Style"/>
      <family val="1"/>
    </font>
    <font>
      <b/>
      <sz val="9"/>
      <name val="Arial"/>
      <family val="2"/>
    </font>
    <font>
      <i/>
      <sz val="12"/>
      <name val="Arial"/>
      <family val="2"/>
    </font>
    <font>
      <b/>
      <u val="single"/>
      <sz val="18"/>
      <name val="Arial"/>
      <family val="2"/>
    </font>
    <font>
      <sz val="9"/>
      <name val="Arial"/>
      <family val="2"/>
    </font>
    <font>
      <b/>
      <u val="single"/>
      <sz val="20"/>
      <name val="Arial"/>
      <family val="2"/>
    </font>
    <font>
      <b/>
      <i/>
      <sz val="20"/>
      <name val="Arial"/>
      <family val="2"/>
    </font>
    <font>
      <b/>
      <sz val="8"/>
      <name val="Arial"/>
      <family val="2"/>
    </font>
    <font>
      <sz val="8"/>
      <name val="Arial"/>
      <family val="2"/>
    </font>
    <font>
      <b/>
      <u val="single"/>
      <sz val="8"/>
      <name val="Arial"/>
      <family val="2"/>
    </font>
    <font>
      <b/>
      <u val="single"/>
      <sz val="24"/>
      <name val="Arial"/>
      <family val="2"/>
    </font>
    <font>
      <b/>
      <sz val="16"/>
      <name val="Arial"/>
      <family val="2"/>
    </font>
    <font>
      <sz val="16"/>
      <name val="Arial"/>
      <family val="2"/>
    </font>
    <font>
      <b/>
      <sz val="18"/>
      <name val="Arial"/>
      <family val="2"/>
    </font>
    <font>
      <sz val="18"/>
      <name val="Arial"/>
      <family val="2"/>
    </font>
    <font>
      <sz val="24"/>
      <name val="Arial"/>
      <family val="2"/>
    </font>
    <font>
      <b/>
      <sz val="24"/>
      <color indexed="12"/>
      <name val="Arial"/>
      <family val="2"/>
    </font>
    <font>
      <b/>
      <sz val="20"/>
      <color indexed="12"/>
      <name val="Arial"/>
      <family val="2"/>
    </font>
    <font>
      <b/>
      <sz val="16"/>
      <color indexed="12"/>
      <name val="Arial"/>
      <family val="2"/>
    </font>
    <font>
      <b/>
      <sz val="17"/>
      <name val="Arial"/>
      <family val="2"/>
    </font>
    <font>
      <b/>
      <vertAlign val="superscript"/>
      <sz val="17"/>
      <name val="Arial"/>
      <family val="2"/>
    </font>
    <font>
      <b/>
      <i/>
      <sz val="15"/>
      <name val="Arial"/>
      <family val="2"/>
    </font>
    <font>
      <b/>
      <i/>
      <sz val="14"/>
      <name val="Arial"/>
      <family val="2"/>
    </font>
    <font>
      <b/>
      <sz val="20"/>
      <name val="Arial"/>
      <family val="2"/>
    </font>
    <font>
      <sz val="20"/>
      <name val="Arial"/>
      <family val="2"/>
    </font>
    <font>
      <b/>
      <sz val="13"/>
      <name val="Arial"/>
      <family val="2"/>
    </font>
    <font>
      <sz val="13"/>
      <name val="Arial"/>
      <family val="2"/>
    </font>
    <font>
      <sz val="22"/>
      <name val="Arial"/>
      <family val="2"/>
    </font>
    <font>
      <b/>
      <i/>
      <sz val="2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style="thin"/>
    </border>
    <border>
      <left>
        <color indexed="63"/>
      </left>
      <right style="medium"/>
      <top style="thin"/>
      <bottom style="thin"/>
    </border>
    <border>
      <left style="medium"/>
      <right>
        <color indexed="63"/>
      </right>
      <top style="medium"/>
      <bottom style="medium"/>
    </border>
    <border>
      <left style="medium"/>
      <right style="medium"/>
      <top style="thin"/>
      <bottom style="thin"/>
    </border>
    <border>
      <left style="medium"/>
      <right style="medium"/>
      <top style="medium"/>
      <bottom style="thin">
        <color indexed="23"/>
      </bottom>
    </border>
    <border>
      <left style="medium"/>
      <right style="medium"/>
      <top style="thin">
        <color indexed="23"/>
      </top>
      <bottom style="thin">
        <color indexed="23"/>
      </bottom>
    </border>
    <border>
      <left style="medium"/>
      <right style="medium"/>
      <top style="thin">
        <color indexed="23"/>
      </top>
      <bottom style="medium"/>
    </border>
    <border>
      <left style="medium"/>
      <right>
        <color indexed="63"/>
      </right>
      <top style="medium"/>
      <bottom style="thin">
        <color indexed="23"/>
      </bottom>
    </border>
    <border>
      <left style="medium"/>
      <right style="thin"/>
      <top style="medium"/>
      <bottom style="thin">
        <color indexed="23"/>
      </bottom>
    </border>
    <border>
      <left style="medium"/>
      <right>
        <color indexed="63"/>
      </right>
      <top style="thin">
        <color indexed="23"/>
      </top>
      <bottom style="thin">
        <color indexed="23"/>
      </bottom>
    </border>
    <border>
      <left style="medium"/>
      <right style="thin"/>
      <top style="thin">
        <color indexed="23"/>
      </top>
      <bottom style="thin">
        <color indexed="23"/>
      </bottom>
    </border>
    <border>
      <left style="medium"/>
      <right>
        <color indexed="63"/>
      </right>
      <top style="thin">
        <color indexed="23"/>
      </top>
      <bottom style="medium"/>
    </border>
    <border>
      <left style="medium"/>
      <right style="thin"/>
      <top style="thin">
        <color indexed="23"/>
      </top>
      <bottom style="medium"/>
    </border>
    <border>
      <left>
        <color indexed="63"/>
      </left>
      <right>
        <color indexed="63"/>
      </right>
      <top>
        <color indexed="63"/>
      </top>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medium"/>
      <top style="medium"/>
      <bottom style="medium"/>
    </border>
    <border>
      <left style="thin"/>
      <right style="medium"/>
      <top style="medium"/>
      <bottom style="medium"/>
    </border>
    <border>
      <left style="thin"/>
      <right style="thin"/>
      <top style="medium"/>
      <bottom style="medium"/>
    </border>
    <border>
      <left style="medium"/>
      <right>
        <color indexed="63"/>
      </right>
      <top>
        <color indexed="63"/>
      </top>
      <bottom style="medium"/>
    </border>
    <border>
      <left style="medium"/>
      <right style="medium"/>
      <top>
        <color indexed="63"/>
      </top>
      <bottom style="medium"/>
    </border>
    <border>
      <left style="medium"/>
      <right style="medium"/>
      <top/>
      <bottom style="thin"/>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style="medium"/>
      <top style="medium"/>
      <bottom style="thin"/>
    </border>
    <border>
      <left style="medium"/>
      <right style="medium"/>
      <top style="thin"/>
      <bottom style="medium"/>
    </border>
    <border>
      <left style="medium"/>
      <right style="thin"/>
      <top style="thin"/>
      <bottom>
        <color indexed="63"/>
      </bottom>
    </border>
    <border>
      <left style="thin"/>
      <right style="medium"/>
      <top style="thin"/>
      <bottom/>
    </border>
    <border>
      <left style="medium"/>
      <right style="medium"/>
      <top style="thin"/>
      <bottom>
        <color indexed="63"/>
      </bottom>
    </border>
    <border>
      <left>
        <color indexed="63"/>
      </left>
      <right>
        <color indexed="63"/>
      </right>
      <top style="medium"/>
      <bottom style="medium"/>
    </border>
    <border>
      <left>
        <color indexed="63"/>
      </left>
      <right>
        <color indexed="63"/>
      </right>
      <top>
        <color indexed="63"/>
      </top>
      <bottom style="thin"/>
    </border>
    <border>
      <left/>
      <right>
        <color indexed="63"/>
      </right>
      <top style="thin"/>
      <bottom/>
    </border>
    <border>
      <left style="medium"/>
      <right>
        <color indexed="63"/>
      </right>
      <top style="medium"/>
      <bottom>
        <color indexed="63"/>
      </bottom>
    </border>
    <border>
      <left style="medium"/>
      <right style="medium"/>
      <top>
        <color indexed="63"/>
      </top>
      <bottom style="thin">
        <color indexed="23"/>
      </bottom>
    </border>
    <border>
      <left style="medium"/>
      <right>
        <color indexed="63"/>
      </right>
      <top>
        <color indexed="63"/>
      </top>
      <bottom style="thin">
        <color indexed="23"/>
      </bottom>
    </border>
    <border>
      <left style="medium"/>
      <right>
        <color indexed="63"/>
      </right>
      <top style="thin"/>
      <bottom style="medium"/>
    </border>
    <border>
      <left>
        <color indexed="63"/>
      </left>
      <right style="medium"/>
      <top style="thin"/>
      <bottom style="medium"/>
    </border>
    <border>
      <left>
        <color indexed="63"/>
      </left>
      <right style="medium"/>
      <top>
        <color indexed="63"/>
      </top>
      <bottom style="medium"/>
    </border>
    <border>
      <left>
        <color indexed="63"/>
      </left>
      <right style="thin"/>
      <top>
        <color indexed="63"/>
      </top>
      <bottom style="thin"/>
    </border>
    <border>
      <left style="thin"/>
      <right style="medium"/>
      <top>
        <color indexed="63"/>
      </top>
      <bottom style="thin"/>
    </border>
    <border>
      <left>
        <color indexed="63"/>
      </left>
      <right style="thin"/>
      <top style="thin"/>
      <bottom style="thin"/>
    </border>
    <border>
      <left style="thin"/>
      <right style="medium"/>
      <top style="thin"/>
      <bottom style="medium"/>
    </border>
    <border>
      <left/>
      <right style="thin"/>
      <top style="thin"/>
      <bottom style="medium"/>
    </border>
    <border>
      <left style="medium"/>
      <right style="medium"/>
      <top style="medium"/>
      <bottom>
        <color indexed="63"/>
      </bottom>
    </border>
    <border>
      <left style="thin"/>
      <right/>
      <top style="medium"/>
      <bottom style="thin"/>
    </border>
    <border>
      <left style="thin"/>
      <right>
        <color indexed="63"/>
      </right>
      <top style="thin"/>
      <bottom style="thin"/>
    </border>
    <border>
      <left style="thin"/>
      <right/>
      <top style="thin"/>
      <bottom/>
    </border>
    <border>
      <left style="thin"/>
      <right style="medium"/>
      <top>
        <color indexed="63"/>
      </top>
      <bottom style="medium"/>
    </border>
    <border>
      <left>
        <color indexed="63"/>
      </left>
      <right style="medium"/>
      <top style="medium"/>
      <bottom style="thin">
        <color indexed="23"/>
      </bottom>
    </border>
    <border>
      <left>
        <color indexed="63"/>
      </left>
      <right style="medium"/>
      <top style="thin">
        <color indexed="23"/>
      </top>
      <bottom style="thin">
        <color indexed="23"/>
      </bottom>
    </border>
    <border>
      <left>
        <color indexed="63"/>
      </left>
      <right style="medium"/>
      <top style="thin">
        <color indexed="23"/>
      </top>
      <bottom style="medium"/>
    </border>
    <border>
      <left style="medium"/>
      <right style="thin"/>
      <top style="medium"/>
      <bottom style="medium"/>
    </border>
    <border>
      <left>
        <color indexed="63"/>
      </left>
      <right style="thin"/>
      <top style="medium"/>
      <bottom style="medium"/>
    </border>
    <border>
      <left style="thin"/>
      <right>
        <color indexed="63"/>
      </right>
      <top style="medium"/>
      <bottom style="medium"/>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thin"/>
      <right>
        <color indexed="63"/>
      </right>
      <top style="thin"/>
      <bottom style="medium"/>
    </border>
    <border>
      <left style="medium"/>
      <right style="thin"/>
      <top style="thin"/>
      <bottom style="medium"/>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color indexed="63"/>
      </left>
      <right style="medium"/>
      <top style="thin"/>
      <bottom>
        <color indexed="63"/>
      </bottom>
    </border>
    <border>
      <left style="medium"/>
      <right>
        <color indexed="63"/>
      </right>
      <top style="thin"/>
      <bottom>
        <color indexed="63"/>
      </bottom>
    </border>
    <border>
      <left>
        <color indexed="63"/>
      </left>
      <right style="medium"/>
      <top style="medium"/>
      <bottom>
        <color indexed="63"/>
      </bottom>
    </border>
    <border>
      <left>
        <color indexed="63"/>
      </left>
      <right>
        <color indexed="63"/>
      </right>
      <top style="thin"/>
      <bottom style="thin"/>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right style="medium"/>
      <top style="thin">
        <color indexed="23"/>
      </top>
      <bottom style="thin">
        <color indexed="23"/>
      </bottom>
    </border>
    <border>
      <left style="thin"/>
      <right style="medium"/>
      <top style="thin">
        <color indexed="23"/>
      </top>
      <bottom style="medium"/>
    </border>
    <border>
      <left style="medium"/>
      <right style="thin"/>
      <top style="medium"/>
      <bottom>
        <color indexed="63"/>
      </bottom>
    </border>
    <border>
      <left style="thin"/>
      <right style="medium"/>
      <top style="medium"/>
      <bottom>
        <color indexed="63"/>
      </bottom>
    </border>
    <border>
      <left>
        <color indexed="63"/>
      </left>
      <right style="thin"/>
      <top style="medium"/>
      <bottom style="thin"/>
    </border>
    <border>
      <left style="medium"/>
      <right style="medium"/>
      <top style="thin">
        <color indexed="2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21"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72"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3" fillId="29"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4"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75" fillId="20" borderId="5"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71" fillId="0" borderId="8" applyNumberFormat="0" applyFill="0" applyAlignment="0" applyProtection="0"/>
    <xf numFmtId="0" fontId="81" fillId="0" borderId="9" applyNumberFormat="0" applyFill="0" applyAlignment="0" applyProtection="0"/>
  </cellStyleXfs>
  <cellXfs count="1434">
    <xf numFmtId="0" fontId="0" fillId="0" borderId="0" xfId="0" applyAlignment="1">
      <alignment/>
    </xf>
    <xf numFmtId="0" fontId="0" fillId="0" borderId="0" xfId="0" applyAlignment="1">
      <alignment wrapText="1"/>
    </xf>
    <xf numFmtId="0" fontId="9" fillId="32" borderId="0" xfId="0" applyNumberFormat="1" applyFont="1" applyFill="1" applyBorder="1" applyAlignment="1" applyProtection="1">
      <alignment horizontal="left" vertical="center" wrapText="1"/>
      <protection/>
    </xf>
    <xf numFmtId="0" fontId="0" fillId="0" borderId="0" xfId="0" applyAlignment="1" applyProtection="1">
      <alignment/>
      <protection/>
    </xf>
    <xf numFmtId="3" fontId="9" fillId="32" borderId="10" xfId="0" applyNumberFormat="1" applyFont="1" applyFill="1" applyBorder="1" applyAlignment="1" applyProtection="1">
      <alignment horizontal="right" vertical="center" shrinkToFit="1"/>
      <protection locked="0"/>
    </xf>
    <xf numFmtId="3" fontId="9" fillId="32" borderId="11" xfId="0" applyNumberFormat="1" applyFont="1" applyFill="1" applyBorder="1" applyAlignment="1" applyProtection="1">
      <alignment horizontal="right" vertical="center" shrinkToFit="1"/>
      <protection locked="0"/>
    </xf>
    <xf numFmtId="0" fontId="5" fillId="0" borderId="0" xfId="0" applyFont="1" applyFill="1" applyAlignment="1" applyProtection="1">
      <alignment/>
      <protection/>
    </xf>
    <xf numFmtId="0" fontId="4" fillId="0" borderId="0" xfId="0" applyFont="1" applyFill="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protection/>
    </xf>
    <xf numFmtId="0" fontId="8" fillId="0" borderId="0" xfId="0" applyFont="1" applyFill="1" applyAlignment="1" applyProtection="1">
      <alignment horizontal="center" vertical="center"/>
      <protection/>
    </xf>
    <xf numFmtId="223" fontId="9" fillId="32" borderId="0" xfId="0" applyNumberFormat="1" applyFont="1" applyFill="1" applyBorder="1" applyAlignment="1" applyProtection="1">
      <alignment horizontal="left" vertical="center" wrapText="1"/>
      <protection/>
    </xf>
    <xf numFmtId="0" fontId="10" fillId="0" borderId="0" xfId="0" applyFont="1" applyFill="1" applyBorder="1" applyAlignment="1" applyProtection="1">
      <alignment horizontal="left" vertical="center"/>
      <protection/>
    </xf>
    <xf numFmtId="0" fontId="9" fillId="0" borderId="0" xfId="0" applyFont="1" applyAlignment="1" applyProtection="1">
      <alignment vertical="center"/>
      <protection/>
    </xf>
    <xf numFmtId="0" fontId="10" fillId="0" borderId="0" xfId="0" applyFont="1" applyFill="1" applyBorder="1" applyAlignment="1" applyProtection="1">
      <alignment vertical="center"/>
      <protection/>
    </xf>
    <xf numFmtId="0" fontId="16"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223" fontId="9" fillId="32" borderId="12" xfId="0" applyNumberFormat="1" applyFont="1" applyFill="1" applyBorder="1" applyAlignment="1" applyProtection="1">
      <alignment horizontal="center" vertical="center" wrapText="1"/>
      <protection/>
    </xf>
    <xf numFmtId="0" fontId="9" fillId="0" borderId="0" xfId="0" applyFont="1" applyFill="1" applyBorder="1" applyAlignment="1" applyProtection="1">
      <alignment horizontal="left" vertical="center"/>
      <protection/>
    </xf>
    <xf numFmtId="3" fontId="9" fillId="32" borderId="13" xfId="0" applyNumberFormat="1" applyFont="1" applyFill="1" applyBorder="1" applyAlignment="1" applyProtection="1">
      <alignment horizontal="right" vertical="center" shrinkToFit="1"/>
      <protection locked="0"/>
    </xf>
    <xf numFmtId="0" fontId="9" fillId="0" borderId="0" xfId="0" applyNumberFormat="1" applyFont="1" applyFill="1" applyBorder="1" applyAlignment="1" applyProtection="1">
      <alignment vertical="center" wrapText="1"/>
      <protection/>
    </xf>
    <xf numFmtId="223" fontId="9" fillId="0" borderId="0" xfId="0" applyNumberFormat="1" applyFont="1" applyFill="1" applyBorder="1" applyAlignment="1" applyProtection="1">
      <alignment vertical="center"/>
      <protection/>
    </xf>
    <xf numFmtId="3" fontId="9" fillId="32" borderId="14" xfId="0" applyNumberFormat="1" applyFont="1" applyFill="1" applyBorder="1" applyAlignment="1" applyProtection="1">
      <alignment horizontal="right" vertical="center" shrinkToFit="1"/>
      <protection locked="0"/>
    </xf>
    <xf numFmtId="3" fontId="9" fillId="32" borderId="15" xfId="0" applyNumberFormat="1" applyFont="1" applyFill="1" applyBorder="1" applyAlignment="1" applyProtection="1">
      <alignment horizontal="right" vertical="center" shrinkToFit="1"/>
      <protection locked="0"/>
    </xf>
    <xf numFmtId="3" fontId="9" fillId="32" borderId="16"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center" wrapText="1"/>
      <protection/>
    </xf>
    <xf numFmtId="0" fontId="9" fillId="32" borderId="17" xfId="0" applyFont="1" applyFill="1" applyBorder="1" applyAlignment="1" applyProtection="1">
      <alignment horizontal="left" vertical="center" shrinkToFit="1"/>
      <protection locked="0"/>
    </xf>
    <xf numFmtId="196" fontId="9" fillId="32" borderId="18" xfId="0" applyNumberFormat="1" applyFont="1" applyFill="1" applyBorder="1" applyAlignment="1" applyProtection="1">
      <alignment horizontal="right" vertical="center" shrinkToFit="1"/>
      <protection locked="0"/>
    </xf>
    <xf numFmtId="0" fontId="9" fillId="32" borderId="19" xfId="0" applyFont="1" applyFill="1" applyBorder="1" applyAlignment="1" applyProtection="1">
      <alignment horizontal="left" vertical="center" shrinkToFit="1"/>
      <protection locked="0"/>
    </xf>
    <xf numFmtId="196" fontId="9" fillId="32" borderId="20" xfId="0" applyNumberFormat="1" applyFont="1" applyFill="1" applyBorder="1" applyAlignment="1" applyProtection="1">
      <alignment horizontal="right" vertical="center" shrinkToFit="1"/>
      <protection locked="0"/>
    </xf>
    <xf numFmtId="0" fontId="9" fillId="32" borderId="21" xfId="0" applyFont="1" applyFill="1" applyBorder="1" applyAlignment="1" applyProtection="1">
      <alignment horizontal="left" vertical="center" shrinkToFit="1"/>
      <protection locked="0"/>
    </xf>
    <xf numFmtId="196" fontId="9" fillId="32" borderId="22" xfId="0" applyNumberFormat="1" applyFont="1" applyFill="1" applyBorder="1" applyAlignment="1" applyProtection="1">
      <alignment horizontal="right" vertical="center" shrinkToFit="1"/>
      <protection locked="0"/>
    </xf>
    <xf numFmtId="0" fontId="9" fillId="0" borderId="0" xfId="0" applyFont="1" applyAlignment="1" applyProtection="1">
      <alignment vertical="center" wrapText="1"/>
      <protection/>
    </xf>
    <xf numFmtId="0" fontId="15" fillId="0" borderId="0" xfId="0"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Fill="1" applyBorder="1" applyAlignment="1" applyProtection="1">
      <alignment vertical="center"/>
      <protection/>
    </xf>
    <xf numFmtId="0" fontId="10" fillId="0" borderId="0" xfId="0" applyFont="1" applyFill="1" applyAlignment="1" applyProtection="1">
      <alignment vertical="center"/>
      <protection/>
    </xf>
    <xf numFmtId="0" fontId="8" fillId="0" borderId="0" xfId="0" applyFont="1" applyFill="1" applyAlignment="1" applyProtection="1">
      <alignment horizontal="centerContinuous" vertical="center"/>
      <protection/>
    </xf>
    <xf numFmtId="0" fontId="9" fillId="0" borderId="0" xfId="0" applyFont="1" applyFill="1" applyAlignment="1" applyProtection="1">
      <alignment horizontal="centerContinuous" vertical="center"/>
      <protection/>
    </xf>
    <xf numFmtId="0" fontId="10" fillId="0" borderId="0" xfId="0" applyFont="1" applyAlignment="1" applyProtection="1">
      <alignment horizontal="center" vertical="center" wrapText="1"/>
      <protection/>
    </xf>
    <xf numFmtId="0" fontId="9" fillId="32" borderId="23" xfId="0" applyFont="1" applyFill="1" applyBorder="1" applyAlignment="1" applyProtection="1">
      <alignment vertical="center"/>
      <protection/>
    </xf>
    <xf numFmtId="0" fontId="13" fillId="0" borderId="0" xfId="0" applyFont="1" applyAlignment="1" applyProtection="1">
      <alignment vertical="center"/>
      <protection/>
    </xf>
    <xf numFmtId="0" fontId="9" fillId="32" borderId="0" xfId="0" applyFont="1" applyFill="1" applyAlignment="1" applyProtection="1">
      <alignment vertical="center"/>
      <protection/>
    </xf>
    <xf numFmtId="0" fontId="5" fillId="0" borderId="0" xfId="0" applyFont="1" applyAlignment="1" applyProtection="1">
      <alignment vertical="center"/>
      <protection/>
    </xf>
    <xf numFmtId="0" fontId="5" fillId="0" borderId="0" xfId="0" applyFont="1" applyFill="1" applyBorder="1" applyAlignment="1" applyProtection="1">
      <alignment horizontal="centerContinuous" vertical="center"/>
      <protection/>
    </xf>
    <xf numFmtId="0" fontId="5" fillId="0" borderId="0" xfId="0" applyFont="1" applyFill="1" applyBorder="1" applyAlignment="1" applyProtection="1">
      <alignment vertical="center"/>
      <protection/>
    </xf>
    <xf numFmtId="0" fontId="19" fillId="0" borderId="0" xfId="0" applyFont="1" applyAlignment="1" applyProtection="1">
      <alignment vertical="center"/>
      <protection/>
    </xf>
    <xf numFmtId="3" fontId="5" fillId="0" borderId="0"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0" fontId="5" fillId="0" borderId="23" xfId="0" applyFont="1" applyFill="1" applyBorder="1" applyAlignment="1" applyProtection="1">
      <alignment vertical="center"/>
      <protection/>
    </xf>
    <xf numFmtId="3" fontId="5" fillId="0" borderId="23" xfId="0" applyNumberFormat="1" applyFont="1" applyFill="1" applyBorder="1" applyAlignment="1" applyProtection="1">
      <alignment vertical="center"/>
      <protection/>
    </xf>
    <xf numFmtId="0" fontId="5" fillId="0" borderId="23" xfId="0" applyFont="1" applyFill="1" applyBorder="1" applyAlignment="1" applyProtection="1">
      <alignment horizontal="left" vertical="center"/>
      <protection/>
    </xf>
    <xf numFmtId="3" fontId="5" fillId="32" borderId="14" xfId="0" applyNumberFormat="1" applyFont="1" applyFill="1" applyBorder="1" applyAlignment="1" applyProtection="1">
      <alignment horizontal="right" vertical="center" shrinkToFit="1"/>
      <protection locked="0"/>
    </xf>
    <xf numFmtId="3" fontId="5" fillId="32" borderId="15" xfId="0" applyNumberFormat="1" applyFont="1" applyFill="1" applyBorder="1" applyAlignment="1" applyProtection="1">
      <alignment horizontal="right" vertical="center" shrinkToFit="1"/>
      <protection locked="0"/>
    </xf>
    <xf numFmtId="3" fontId="5" fillId="32" borderId="16" xfId="0" applyNumberFormat="1" applyFont="1" applyFill="1" applyBorder="1" applyAlignment="1" applyProtection="1">
      <alignment horizontal="right" vertical="center" shrinkToFit="1"/>
      <protection locked="0"/>
    </xf>
    <xf numFmtId="0" fontId="10" fillId="0" borderId="23" xfId="0" applyFont="1" applyFill="1" applyBorder="1" applyAlignment="1" applyProtection="1">
      <alignment vertical="center"/>
      <protection/>
    </xf>
    <xf numFmtId="0" fontId="9" fillId="0" borderId="0" xfId="0" applyFont="1" applyBorder="1" applyAlignment="1" applyProtection="1">
      <alignment vertical="center"/>
      <protection/>
    </xf>
    <xf numFmtId="0" fontId="9" fillId="0" borderId="0" xfId="0" applyNumberFormat="1" applyFont="1" applyFill="1" applyBorder="1" applyAlignment="1" applyProtection="1">
      <alignment horizontal="left" vertical="center" wrapText="1"/>
      <protection/>
    </xf>
    <xf numFmtId="0" fontId="11" fillId="0" borderId="0" xfId="0" applyFont="1" applyAlignment="1" applyProtection="1">
      <alignment vertical="center"/>
      <protection/>
    </xf>
    <xf numFmtId="0" fontId="9" fillId="32" borderId="0" xfId="0" applyFont="1" applyFill="1" applyBorder="1" applyAlignment="1" applyProtection="1">
      <alignment vertical="center"/>
      <protection/>
    </xf>
    <xf numFmtId="0" fontId="9" fillId="32" borderId="0" xfId="0" applyFont="1" applyFill="1" applyAlignment="1" applyProtection="1">
      <alignment horizontal="center" vertical="center"/>
      <protection/>
    </xf>
    <xf numFmtId="14" fontId="9" fillId="32" borderId="14" xfId="0" applyNumberFormat="1" applyFont="1" applyFill="1" applyBorder="1" applyAlignment="1" applyProtection="1">
      <alignment horizontal="right" vertical="center" shrinkToFit="1"/>
      <protection locked="0"/>
    </xf>
    <xf numFmtId="14" fontId="9" fillId="32" borderId="15" xfId="0" applyNumberFormat="1" applyFont="1" applyFill="1" applyBorder="1" applyAlignment="1" applyProtection="1">
      <alignment horizontal="right" vertical="center" shrinkToFit="1"/>
      <protection locked="0"/>
    </xf>
    <xf numFmtId="14" fontId="9" fillId="32" borderId="16" xfId="0" applyNumberFormat="1" applyFont="1" applyFill="1" applyBorder="1" applyAlignment="1" applyProtection="1">
      <alignment horizontal="right" vertical="center" shrinkToFit="1"/>
      <protection locked="0"/>
    </xf>
    <xf numFmtId="0" fontId="9" fillId="32" borderId="24" xfId="0" applyNumberFormat="1" applyFont="1" applyFill="1" applyBorder="1" applyAlignment="1" applyProtection="1">
      <alignment horizontal="center" vertical="center" wrapText="1"/>
      <protection/>
    </xf>
    <xf numFmtId="0" fontId="10" fillId="32" borderId="0" xfId="0" applyFont="1" applyFill="1" applyBorder="1" applyAlignment="1" applyProtection="1">
      <alignment vertical="center"/>
      <protection/>
    </xf>
    <xf numFmtId="0" fontId="8" fillId="32" borderId="0" xfId="0" applyFont="1" applyFill="1" applyBorder="1" applyAlignment="1" applyProtection="1">
      <alignment horizontal="center" vertical="center"/>
      <protection/>
    </xf>
    <xf numFmtId="0" fontId="10" fillId="0" borderId="0" xfId="0" applyFont="1" applyAlignment="1" applyProtection="1">
      <alignment vertical="center"/>
      <protection/>
    </xf>
    <xf numFmtId="0" fontId="10" fillId="0" borderId="0" xfId="0" applyFont="1" applyBorder="1" applyAlignment="1" applyProtection="1">
      <alignment horizontal="center" vertical="center"/>
      <protection/>
    </xf>
    <xf numFmtId="0" fontId="9" fillId="32" borderId="25" xfId="0" applyFont="1" applyFill="1" applyBorder="1" applyAlignment="1" applyProtection="1">
      <alignment vertical="center"/>
      <protection/>
    </xf>
    <xf numFmtId="0" fontId="5" fillId="32" borderId="15" xfId="0" applyFont="1" applyFill="1" applyBorder="1" applyAlignment="1" applyProtection="1">
      <alignment horizontal="left" vertical="center" shrinkToFit="1"/>
      <protection locked="0"/>
    </xf>
    <xf numFmtId="0" fontId="5" fillId="32" borderId="14" xfId="0" applyFont="1" applyFill="1" applyBorder="1" applyAlignment="1" applyProtection="1">
      <alignment horizontal="left" vertical="center" shrinkToFit="1"/>
      <protection locked="0"/>
    </xf>
    <xf numFmtId="0" fontId="5" fillId="32" borderId="16" xfId="0" applyFont="1" applyFill="1" applyBorder="1" applyAlignment="1" applyProtection="1">
      <alignment horizontal="left" vertical="center" shrinkToFit="1"/>
      <protection locked="0"/>
    </xf>
    <xf numFmtId="0" fontId="9" fillId="32" borderId="25" xfId="0" applyNumberFormat="1" applyFont="1" applyFill="1" applyBorder="1" applyAlignment="1" applyProtection="1">
      <alignment horizontal="left" vertical="center" wrapText="1"/>
      <protection/>
    </xf>
    <xf numFmtId="0" fontId="9" fillId="0" borderId="25" xfId="0" applyNumberFormat="1" applyFont="1" applyFill="1" applyBorder="1" applyAlignment="1" applyProtection="1">
      <alignment horizontal="center" vertical="center" wrapText="1"/>
      <protection/>
    </xf>
    <xf numFmtId="0" fontId="10" fillId="0" borderId="25" xfId="0" applyFont="1" applyFill="1" applyBorder="1" applyAlignment="1" applyProtection="1">
      <alignment vertical="center"/>
      <protection/>
    </xf>
    <xf numFmtId="0" fontId="9" fillId="0" borderId="25" xfId="0" applyFont="1" applyBorder="1" applyAlignment="1" applyProtection="1">
      <alignment vertical="center"/>
      <protection/>
    </xf>
    <xf numFmtId="0" fontId="9" fillId="0" borderId="26" xfId="0" applyFont="1" applyBorder="1" applyAlignment="1" applyProtection="1">
      <alignment vertical="center"/>
      <protection/>
    </xf>
    <xf numFmtId="0" fontId="9" fillId="0" borderId="0" xfId="0" applyFont="1" applyBorder="1" applyAlignment="1" applyProtection="1">
      <alignment vertical="center" wrapText="1"/>
      <protection/>
    </xf>
    <xf numFmtId="0" fontId="9" fillId="0" borderId="23" xfId="0" applyFont="1" applyBorder="1" applyAlignment="1" applyProtection="1">
      <alignment vertical="center" wrapText="1"/>
      <protection/>
    </xf>
    <xf numFmtId="3" fontId="9" fillId="32" borderId="0" xfId="0" applyNumberFormat="1" applyFont="1" applyFill="1" applyBorder="1" applyAlignment="1" applyProtection="1">
      <alignment vertical="center"/>
      <protection/>
    </xf>
    <xf numFmtId="3" fontId="10" fillId="32" borderId="0" xfId="0" applyNumberFormat="1" applyFont="1" applyFill="1" applyBorder="1" applyAlignment="1" applyProtection="1">
      <alignment vertical="center"/>
      <protection/>
    </xf>
    <xf numFmtId="0" fontId="10" fillId="32" borderId="0" xfId="0" applyFont="1" applyFill="1" applyBorder="1" applyAlignment="1" applyProtection="1">
      <alignment horizontal="left" vertical="center"/>
      <protection/>
    </xf>
    <xf numFmtId="0" fontId="9" fillId="32" borderId="0" xfId="0" applyFont="1" applyFill="1" applyBorder="1" applyAlignment="1" applyProtection="1">
      <alignment horizontal="left" vertical="center"/>
      <protection/>
    </xf>
    <xf numFmtId="0" fontId="9" fillId="0" borderId="25" xfId="0" applyFont="1" applyFill="1" applyBorder="1" applyAlignment="1" applyProtection="1">
      <alignment vertical="center"/>
      <protection/>
    </xf>
    <xf numFmtId="0" fontId="9" fillId="0" borderId="25" xfId="0" applyNumberFormat="1" applyFont="1" applyFill="1" applyBorder="1" applyAlignment="1" applyProtection="1">
      <alignment horizontal="left" vertical="center" wrapText="1"/>
      <protection/>
    </xf>
    <xf numFmtId="0" fontId="10" fillId="0" borderId="27" xfId="0" applyFont="1" applyFill="1" applyBorder="1" applyAlignment="1" applyProtection="1">
      <alignment vertical="center"/>
      <protection/>
    </xf>
    <xf numFmtId="0" fontId="9" fillId="0" borderId="23" xfId="0" applyFont="1" applyBorder="1" applyAlignment="1" applyProtection="1">
      <alignment vertical="center"/>
      <protection/>
    </xf>
    <xf numFmtId="0" fontId="5" fillId="0" borderId="0" xfId="0" applyFont="1" applyBorder="1" applyAlignment="1" applyProtection="1">
      <alignment vertical="center"/>
      <protection/>
    </xf>
    <xf numFmtId="15" fontId="5" fillId="0" borderId="25" xfId="0" applyNumberFormat="1" applyFont="1" applyFill="1" applyBorder="1" applyAlignment="1" applyProtection="1">
      <alignment vertical="center"/>
      <protection/>
    </xf>
    <xf numFmtId="0" fontId="5" fillId="0" borderId="25" xfId="0" applyFont="1" applyFill="1" applyBorder="1" applyAlignment="1" applyProtection="1">
      <alignment vertical="center"/>
      <protection/>
    </xf>
    <xf numFmtId="0" fontId="9" fillId="0" borderId="25" xfId="0" applyNumberFormat="1" applyFont="1" applyFill="1" applyBorder="1" applyAlignment="1" applyProtection="1">
      <alignment horizontal="left" vertical="center"/>
      <protection/>
    </xf>
    <xf numFmtId="0" fontId="9" fillId="0" borderId="23" xfId="0" applyFont="1" applyFill="1" applyBorder="1" applyAlignment="1" applyProtection="1">
      <alignment vertical="center"/>
      <protection/>
    </xf>
    <xf numFmtId="0" fontId="9" fillId="0" borderId="25" xfId="0" applyFont="1" applyFill="1" applyBorder="1" applyAlignment="1" applyProtection="1">
      <alignment vertical="center" wrapText="1"/>
      <protection/>
    </xf>
    <xf numFmtId="0" fontId="9" fillId="0" borderId="28" xfId="0" applyFont="1" applyFill="1" applyBorder="1" applyAlignment="1" applyProtection="1">
      <alignment vertical="center"/>
      <protection/>
    </xf>
    <xf numFmtId="0" fontId="15" fillId="0" borderId="0" xfId="0" applyFont="1" applyFill="1" applyAlignment="1" applyProtection="1">
      <alignment horizontal="center" vertical="center"/>
      <protection/>
    </xf>
    <xf numFmtId="0" fontId="9" fillId="32" borderId="15" xfId="0" applyFont="1" applyFill="1" applyBorder="1" applyAlignment="1" applyProtection="1">
      <alignment horizontal="left" vertical="center" shrinkToFit="1"/>
      <protection locked="0"/>
    </xf>
    <xf numFmtId="0" fontId="9" fillId="32" borderId="16" xfId="0" applyFont="1" applyFill="1" applyBorder="1" applyAlignment="1" applyProtection="1">
      <alignment horizontal="left" vertical="center" shrinkToFit="1"/>
      <protection locked="0"/>
    </xf>
    <xf numFmtId="0" fontId="9" fillId="32" borderId="14" xfId="0" applyFont="1" applyFill="1" applyBorder="1" applyAlignment="1" applyProtection="1">
      <alignment horizontal="left" vertical="center" shrinkToFit="1"/>
      <protection locked="0"/>
    </xf>
    <xf numFmtId="0" fontId="9" fillId="32" borderId="0" xfId="0" applyNumberFormat="1" applyFont="1" applyFill="1" applyBorder="1" applyAlignment="1" applyProtection="1">
      <alignment horizontal="left" vertical="center"/>
      <protection/>
    </xf>
    <xf numFmtId="0" fontId="8" fillId="0" borderId="0" xfId="0" applyFont="1" applyFill="1" applyAlignment="1" applyProtection="1">
      <alignment horizontal="right" vertical="center"/>
      <protection/>
    </xf>
    <xf numFmtId="0" fontId="9" fillId="0" borderId="0" xfId="0" applyFont="1" applyFill="1" applyAlignment="1" applyProtection="1">
      <alignment horizontal="right" vertical="center"/>
      <protection/>
    </xf>
    <xf numFmtId="0" fontId="9" fillId="0" borderId="0" xfId="0" applyFont="1" applyFill="1" applyBorder="1" applyAlignment="1" applyProtection="1">
      <alignment horizontal="right" vertical="center"/>
      <protection/>
    </xf>
    <xf numFmtId="0" fontId="9" fillId="0" borderId="0" xfId="0" applyFont="1" applyAlignment="1" applyProtection="1">
      <alignment horizontal="right" vertical="center"/>
      <protection/>
    </xf>
    <xf numFmtId="0" fontId="10" fillId="0" borderId="0" xfId="0" applyFont="1" applyFill="1" applyBorder="1" applyAlignment="1" applyProtection="1">
      <alignment horizontal="right" vertical="center"/>
      <protection/>
    </xf>
    <xf numFmtId="3" fontId="10" fillId="0" borderId="0" xfId="0" applyNumberFormat="1" applyFont="1" applyFill="1" applyBorder="1" applyAlignment="1" applyProtection="1">
      <alignment horizontal="right" vertical="center" shrinkToFit="1"/>
      <protection/>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centerContinuous" vertical="center"/>
      <protection/>
    </xf>
    <xf numFmtId="0" fontId="4" fillId="0" borderId="0" xfId="0" applyFont="1" applyFill="1" applyBorder="1" applyAlignment="1" applyProtection="1">
      <alignment horizontal="left" vertical="center"/>
      <protection/>
    </xf>
    <xf numFmtId="14" fontId="5" fillId="32" borderId="25" xfId="0" applyNumberFormat="1" applyFont="1" applyFill="1" applyBorder="1" applyAlignment="1" applyProtection="1">
      <alignment horizontal="left" vertical="center" wrapText="1"/>
      <protection/>
    </xf>
    <xf numFmtId="0" fontId="5" fillId="32" borderId="0" xfId="0" applyNumberFormat="1" applyFont="1" applyFill="1" applyBorder="1" applyAlignment="1" applyProtection="1">
      <alignment horizontal="left" vertical="center" wrapText="1"/>
      <protection/>
    </xf>
    <xf numFmtId="0" fontId="9" fillId="0" borderId="0" xfId="0" applyNumberFormat="1" applyFont="1" applyAlignment="1" applyProtection="1">
      <alignment horizontal="left" vertical="center"/>
      <protection/>
    </xf>
    <xf numFmtId="0" fontId="8" fillId="32" borderId="0" xfId="0" applyNumberFormat="1" applyFont="1" applyFill="1" applyBorder="1" applyAlignment="1" applyProtection="1">
      <alignment horizontal="center" vertical="center"/>
      <protection/>
    </xf>
    <xf numFmtId="0" fontId="10" fillId="32" borderId="0" xfId="0" applyNumberFormat="1" applyFont="1" applyFill="1" applyBorder="1" applyAlignment="1" applyProtection="1">
      <alignment horizontal="left" vertical="center"/>
      <protection/>
    </xf>
    <xf numFmtId="0" fontId="5" fillId="32" borderId="0" xfId="0" applyFont="1" applyFill="1" applyAlignment="1" applyProtection="1">
      <alignment vertical="center"/>
      <protection/>
    </xf>
    <xf numFmtId="0" fontId="5" fillId="32" borderId="25" xfId="0" applyFont="1" applyFill="1" applyBorder="1" applyAlignment="1" applyProtection="1">
      <alignment vertical="center"/>
      <protection/>
    </xf>
    <xf numFmtId="0" fontId="5" fillId="32" borderId="0" xfId="0" applyFont="1" applyFill="1" applyBorder="1" applyAlignment="1" applyProtection="1">
      <alignment vertical="center"/>
      <protection/>
    </xf>
    <xf numFmtId="0" fontId="21" fillId="32" borderId="0" xfId="0" applyFont="1" applyFill="1" applyAlignment="1" applyProtection="1">
      <alignment vertical="center"/>
      <protection/>
    </xf>
    <xf numFmtId="0" fontId="5" fillId="32" borderId="23" xfId="0" applyFont="1" applyFill="1" applyBorder="1" applyAlignment="1" applyProtection="1">
      <alignment vertical="center"/>
      <protection/>
    </xf>
    <xf numFmtId="0" fontId="5" fillId="0" borderId="0" xfId="0" applyFont="1" applyFill="1" applyBorder="1" applyAlignment="1" applyProtection="1">
      <alignment horizontal="left" vertical="center" shrinkToFit="1"/>
      <protection/>
    </xf>
    <xf numFmtId="0" fontId="5" fillId="32" borderId="0" xfId="0" applyFont="1" applyFill="1" applyBorder="1" applyAlignment="1" applyProtection="1">
      <alignment horizontal="left" vertical="center" shrinkToFit="1"/>
      <protection/>
    </xf>
    <xf numFmtId="0" fontId="5" fillId="0" borderId="0" xfId="0" applyFont="1" applyFill="1" applyBorder="1" applyAlignment="1" applyProtection="1">
      <alignment/>
      <protection/>
    </xf>
    <xf numFmtId="0" fontId="4" fillId="0" borderId="0" xfId="0" applyFont="1" applyFill="1" applyBorder="1" applyAlignment="1" applyProtection="1">
      <alignment/>
      <protection/>
    </xf>
    <xf numFmtId="0" fontId="5" fillId="0" borderId="0" xfId="0" applyFont="1" applyAlignment="1" applyProtection="1">
      <alignment/>
      <protection/>
    </xf>
    <xf numFmtId="0" fontId="1" fillId="0" borderId="0" xfId="0" applyFont="1" applyFill="1" applyAlignment="1" applyProtection="1">
      <alignment vertical="top" wrapText="1"/>
      <protection/>
    </xf>
    <xf numFmtId="0" fontId="13" fillId="0" borderId="0" xfId="0" applyFont="1" applyAlignment="1" applyProtection="1">
      <alignment/>
      <protection/>
    </xf>
    <xf numFmtId="0" fontId="8" fillId="0" borderId="0" xfId="0" applyFont="1" applyFill="1" applyBorder="1" applyAlignment="1" applyProtection="1">
      <alignment horizontal="right" vertical="center"/>
      <protection/>
    </xf>
    <xf numFmtId="0" fontId="5" fillId="0" borderId="0" xfId="0" applyNumberFormat="1" applyFont="1" applyFill="1" applyBorder="1" applyAlignment="1" applyProtection="1">
      <alignment vertical="center" wrapText="1"/>
      <protection/>
    </xf>
    <xf numFmtId="0" fontId="4" fillId="0" borderId="27" xfId="0" applyFont="1" applyFill="1" applyBorder="1" applyAlignment="1" applyProtection="1">
      <alignment vertical="center"/>
      <protection/>
    </xf>
    <xf numFmtId="223" fontId="5" fillId="0" borderId="0" xfId="0" applyNumberFormat="1" applyFont="1" applyFill="1" applyBorder="1" applyAlignment="1" applyProtection="1">
      <alignment vertical="center"/>
      <protection/>
    </xf>
    <xf numFmtId="0" fontId="4" fillId="0" borderId="0" xfId="0" applyFont="1" applyAlignment="1" applyProtection="1">
      <alignment horizontal="center" vertical="center" wrapText="1"/>
      <protection/>
    </xf>
    <xf numFmtId="3" fontId="9" fillId="32" borderId="24" xfId="0" applyNumberFormat="1" applyFont="1" applyFill="1" applyBorder="1" applyAlignment="1" applyProtection="1">
      <alignment horizontal="right" vertical="center" shrinkToFit="1"/>
      <protection locked="0"/>
    </xf>
    <xf numFmtId="0" fontId="1" fillId="0" borderId="0" xfId="0" applyFont="1" applyFill="1" applyAlignment="1" applyProtection="1">
      <alignment vertical="center"/>
      <protection/>
    </xf>
    <xf numFmtId="0" fontId="1" fillId="0" borderId="25"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26" fillId="0" borderId="0" xfId="0" applyFont="1" applyFill="1" applyBorder="1" applyAlignment="1" applyProtection="1">
      <alignment horizontal="center" vertical="center"/>
      <protection/>
    </xf>
    <xf numFmtId="0" fontId="10" fillId="33" borderId="12" xfId="0" applyFont="1" applyFill="1" applyBorder="1" applyAlignment="1" applyProtection="1">
      <alignment horizontal="center" vertical="center"/>
      <protection/>
    </xf>
    <xf numFmtId="0" fontId="10" fillId="33" borderId="24" xfId="0" applyFont="1" applyFill="1" applyBorder="1" applyAlignment="1" applyProtection="1">
      <alignment horizontal="center" vertical="center"/>
      <protection/>
    </xf>
    <xf numFmtId="0" fontId="4" fillId="33" borderId="29" xfId="0" applyFont="1" applyFill="1" applyBorder="1" applyAlignment="1" applyProtection="1">
      <alignment horizontal="center" vertical="center" wrapText="1"/>
      <protection/>
    </xf>
    <xf numFmtId="3" fontId="10" fillId="33" borderId="30" xfId="0" applyNumberFormat="1" applyFont="1" applyFill="1" applyBorder="1" applyAlignment="1" applyProtection="1">
      <alignment horizontal="right" vertical="center" shrinkToFit="1"/>
      <protection/>
    </xf>
    <xf numFmtId="3" fontId="10" fillId="33" borderId="31" xfId="0" applyNumberFormat="1" applyFont="1" applyFill="1" applyBorder="1" applyAlignment="1" applyProtection="1">
      <alignment horizontal="right" vertical="center" shrinkToFit="1"/>
      <protection/>
    </xf>
    <xf numFmtId="0" fontId="10" fillId="33" borderId="29" xfId="0" applyFont="1" applyFill="1" applyBorder="1" applyAlignment="1" applyProtection="1">
      <alignment horizontal="center" vertical="center" wrapText="1"/>
      <protection/>
    </xf>
    <xf numFmtId="0" fontId="10" fillId="33" borderId="32" xfId="0" applyFont="1" applyFill="1" applyBorder="1" applyAlignment="1" applyProtection="1">
      <alignment horizontal="left" vertical="center" wrapText="1"/>
      <protection/>
    </xf>
    <xf numFmtId="0" fontId="10" fillId="33" borderId="33" xfId="0" applyFont="1" applyFill="1" applyBorder="1" applyAlignment="1" applyProtection="1">
      <alignment horizontal="center" vertical="center" wrapText="1"/>
      <protection/>
    </xf>
    <xf numFmtId="0" fontId="10" fillId="33" borderId="29" xfId="0" applyFont="1" applyFill="1" applyBorder="1" applyAlignment="1" applyProtection="1">
      <alignment horizontal="center" vertical="center"/>
      <protection/>
    </xf>
    <xf numFmtId="3" fontId="10" fillId="33" borderId="29" xfId="0" applyNumberFormat="1" applyFont="1" applyFill="1" applyBorder="1" applyAlignment="1" applyProtection="1">
      <alignment horizontal="right" vertical="center" shrinkToFit="1"/>
      <protection/>
    </xf>
    <xf numFmtId="0" fontId="1" fillId="33" borderId="29" xfId="0" applyFont="1" applyFill="1" applyBorder="1" applyAlignment="1" applyProtection="1">
      <alignment horizontal="center" vertical="center" wrapText="1"/>
      <protection/>
    </xf>
    <xf numFmtId="3" fontId="10" fillId="33" borderId="33" xfId="0" applyNumberFormat="1" applyFont="1" applyFill="1" applyBorder="1" applyAlignment="1" applyProtection="1">
      <alignment horizontal="right" vertical="center" shrinkToFit="1"/>
      <protection/>
    </xf>
    <xf numFmtId="3" fontId="10" fillId="33" borderId="28" xfId="0" applyNumberFormat="1" applyFont="1" applyFill="1" applyBorder="1" applyAlignment="1" applyProtection="1">
      <alignment horizontal="right" vertical="center" shrinkToFit="1"/>
      <protection/>
    </xf>
    <xf numFmtId="0" fontId="10" fillId="33" borderId="29" xfId="0" applyFont="1" applyFill="1" applyBorder="1" applyAlignment="1" applyProtection="1">
      <alignment vertical="center"/>
      <protection/>
    </xf>
    <xf numFmtId="206" fontId="10" fillId="33" borderId="29" xfId="0" applyNumberFormat="1" applyFont="1" applyFill="1" applyBorder="1" applyAlignment="1" applyProtection="1">
      <alignment horizontal="left" vertical="center"/>
      <protection/>
    </xf>
    <xf numFmtId="3" fontId="4" fillId="33" borderId="24" xfId="0" applyNumberFormat="1" applyFont="1" applyFill="1" applyBorder="1" applyAlignment="1" applyProtection="1">
      <alignment horizontal="right" vertical="center" shrinkToFit="1"/>
      <protection/>
    </xf>
    <xf numFmtId="0" fontId="10" fillId="33" borderId="12" xfId="0" applyFont="1" applyFill="1" applyBorder="1" applyAlignment="1" applyProtection="1">
      <alignment vertical="center"/>
      <protection/>
    </xf>
    <xf numFmtId="3" fontId="10" fillId="33" borderId="11" xfId="0" applyNumberFormat="1" applyFont="1" applyFill="1" applyBorder="1" applyAlignment="1" applyProtection="1" quotePrefix="1">
      <alignment horizontal="right" vertical="center" shrinkToFit="1"/>
      <protection/>
    </xf>
    <xf numFmtId="0" fontId="9" fillId="33" borderId="24" xfId="0" applyFont="1" applyFill="1" applyBorder="1" applyAlignment="1" applyProtection="1">
      <alignment vertical="center"/>
      <protection/>
    </xf>
    <xf numFmtId="0" fontId="27" fillId="32" borderId="0" xfId="0" applyFont="1" applyFill="1" applyAlignment="1" applyProtection="1">
      <alignment vertical="center"/>
      <protection/>
    </xf>
    <xf numFmtId="0" fontId="5" fillId="32" borderId="0" xfId="0" applyNumberFormat="1" applyFont="1" applyFill="1" applyBorder="1" applyAlignment="1" applyProtection="1">
      <alignment horizontal="center" vertical="center"/>
      <protection/>
    </xf>
    <xf numFmtId="14" fontId="5" fillId="32" borderId="0" xfId="0" applyNumberFormat="1"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0" fontId="4" fillId="33" borderId="24" xfId="0" applyFont="1" applyFill="1" applyBorder="1" applyAlignment="1" applyProtection="1">
      <alignment horizontal="center" vertical="center" wrapText="1"/>
      <protection/>
    </xf>
    <xf numFmtId="15" fontId="5" fillId="0" borderId="0" xfId="0" applyNumberFormat="1" applyFont="1" applyFill="1" applyBorder="1" applyAlignment="1" applyProtection="1">
      <alignment vertical="center"/>
      <protection/>
    </xf>
    <xf numFmtId="3" fontId="10" fillId="33" borderId="12" xfId="0" applyNumberFormat="1" applyFont="1" applyFill="1" applyBorder="1" applyAlignment="1" applyProtection="1">
      <alignment horizontal="right" vertical="center" shrinkToFit="1"/>
      <protection/>
    </xf>
    <xf numFmtId="223" fontId="9" fillId="32" borderId="29" xfId="0" applyNumberFormat="1" applyFont="1" applyFill="1" applyBorder="1" applyAlignment="1" applyProtection="1">
      <alignment horizontal="center" vertical="center" wrapText="1"/>
      <protection/>
    </xf>
    <xf numFmtId="0" fontId="24" fillId="0" borderId="0" xfId="53" applyFont="1" applyFill="1" applyAlignment="1" applyProtection="1">
      <alignment horizontal="center" vertical="center"/>
      <protection/>
    </xf>
    <xf numFmtId="0" fontId="16" fillId="0" borderId="0" xfId="53" applyFont="1" applyFill="1" applyAlignment="1" applyProtection="1">
      <alignment horizontal="center" vertical="center"/>
      <protection/>
    </xf>
    <xf numFmtId="0" fontId="5" fillId="0" borderId="0" xfId="53" applyFont="1" applyAlignment="1" applyProtection="1">
      <alignment vertical="center"/>
      <protection/>
    </xf>
    <xf numFmtId="0" fontId="16" fillId="0" borderId="0" xfId="53" applyFont="1" applyFill="1" applyBorder="1" applyAlignment="1" applyProtection="1">
      <alignment horizontal="center" vertical="center"/>
      <protection/>
    </xf>
    <xf numFmtId="0" fontId="4" fillId="0" borderId="0" xfId="53" applyFont="1" applyFill="1" applyBorder="1" applyAlignment="1" applyProtection="1">
      <alignment vertical="center"/>
      <protection/>
    </xf>
    <xf numFmtId="223" fontId="5" fillId="0" borderId="0" xfId="53" applyNumberFormat="1" applyFont="1" applyFill="1" applyBorder="1" applyAlignment="1" applyProtection="1">
      <alignment vertical="center"/>
      <protection/>
    </xf>
    <xf numFmtId="0" fontId="5" fillId="0" borderId="0" xfId="53" applyFont="1" applyBorder="1" applyAlignment="1" applyProtection="1">
      <alignment vertical="center"/>
      <protection/>
    </xf>
    <xf numFmtId="0" fontId="5" fillId="32" borderId="0" xfId="53" applyNumberFormat="1" applyFont="1" applyFill="1" applyBorder="1" applyAlignment="1" applyProtection="1">
      <alignment horizontal="center" vertical="center"/>
      <protection/>
    </xf>
    <xf numFmtId="0" fontId="4" fillId="0" borderId="0" xfId="53" applyFont="1" applyFill="1" applyBorder="1" applyAlignment="1" applyProtection="1">
      <alignment horizontal="left" vertical="center"/>
      <protection/>
    </xf>
    <xf numFmtId="14" fontId="5" fillId="32" borderId="0" xfId="53" applyNumberFormat="1" applyFont="1" applyFill="1" applyBorder="1" applyAlignment="1" applyProtection="1">
      <alignment horizontal="left" vertical="center"/>
      <protection/>
    </xf>
    <xf numFmtId="0" fontId="5" fillId="0" borderId="0" xfId="53" applyNumberFormat="1" applyFont="1" applyFill="1" applyBorder="1" applyAlignment="1" applyProtection="1">
      <alignment horizontal="left" vertical="center"/>
      <protection/>
    </xf>
    <xf numFmtId="0" fontId="5" fillId="0" borderId="0" xfId="53" applyFont="1" applyFill="1" applyBorder="1" applyAlignment="1" applyProtection="1">
      <alignment vertical="center"/>
      <protection/>
    </xf>
    <xf numFmtId="0" fontId="5" fillId="0" borderId="0" xfId="53" applyNumberFormat="1" applyFont="1" applyFill="1" applyBorder="1" applyAlignment="1" applyProtection="1">
      <alignment horizontal="left" vertical="center" wrapText="1"/>
      <protection/>
    </xf>
    <xf numFmtId="0" fontId="5" fillId="0" borderId="0" xfId="53" applyFont="1" applyFill="1" applyBorder="1" applyAlignment="1" applyProtection="1">
      <alignment vertical="center" wrapText="1"/>
      <protection/>
    </xf>
    <xf numFmtId="0" fontId="5" fillId="0" borderId="0" xfId="53" applyFont="1" applyFill="1" applyAlignment="1" applyProtection="1">
      <alignment vertical="center"/>
      <protection/>
    </xf>
    <xf numFmtId="0" fontId="32" fillId="33" borderId="29" xfId="53" applyFont="1" applyFill="1" applyBorder="1" applyAlignment="1" applyProtection="1">
      <alignment horizontal="center" vertical="center" wrapText="1"/>
      <protection/>
    </xf>
    <xf numFmtId="3" fontId="32" fillId="33" borderId="34" xfId="53" applyNumberFormat="1" applyFont="1" applyFill="1" applyBorder="1" applyAlignment="1" applyProtection="1">
      <alignment vertical="center" wrapText="1"/>
      <protection/>
    </xf>
    <xf numFmtId="3" fontId="5" fillId="0" borderId="0" xfId="53" applyNumberFormat="1" applyFont="1" applyFill="1" applyBorder="1" applyAlignment="1" applyProtection="1">
      <alignment horizontal="left" vertical="center" shrinkToFit="1"/>
      <protection/>
    </xf>
    <xf numFmtId="3" fontId="5" fillId="0" borderId="0" xfId="53" applyNumberFormat="1" applyFont="1" applyFill="1" applyBorder="1" applyAlignment="1" applyProtection="1">
      <alignment horizontal="right" vertical="center" shrinkToFit="1"/>
      <protection/>
    </xf>
    <xf numFmtId="0" fontId="4" fillId="0" borderId="0" xfId="53" applyFont="1" applyFill="1" applyBorder="1" applyAlignment="1" applyProtection="1">
      <alignment horizontal="center" vertical="center" wrapText="1"/>
      <protection/>
    </xf>
    <xf numFmtId="3" fontId="25" fillId="0" borderId="0" xfId="53" applyNumberFormat="1" applyFont="1" applyFill="1" applyBorder="1" applyAlignment="1" applyProtection="1">
      <alignment horizontal="left"/>
      <protection/>
    </xf>
    <xf numFmtId="0" fontId="31" fillId="0" borderId="0" xfId="53" applyFont="1" applyAlignment="1" applyProtection="1">
      <alignment vertical="center"/>
      <protection/>
    </xf>
    <xf numFmtId="0" fontId="34" fillId="32" borderId="0" xfId="0" applyFont="1" applyFill="1" applyAlignment="1" applyProtection="1">
      <alignment horizontal="center" vertical="center"/>
      <protection/>
    </xf>
    <xf numFmtId="0" fontId="34" fillId="32" borderId="0" xfId="0" applyFont="1" applyFill="1" applyAlignment="1" applyProtection="1">
      <alignment vertical="center"/>
      <protection/>
    </xf>
    <xf numFmtId="3" fontId="4" fillId="0" borderId="0" xfId="0" applyNumberFormat="1" applyFont="1" applyFill="1" applyBorder="1" applyAlignment="1" applyProtection="1">
      <alignment horizontal="right" vertical="center" shrinkToFit="1"/>
      <protection/>
    </xf>
    <xf numFmtId="0" fontId="10" fillId="33" borderId="35" xfId="0" applyFont="1" applyFill="1" applyBorder="1" applyAlignment="1" applyProtection="1">
      <alignment horizontal="left" vertical="center"/>
      <protection/>
    </xf>
    <xf numFmtId="0" fontId="10" fillId="33" borderId="36" xfId="0" applyFont="1" applyFill="1" applyBorder="1" applyAlignment="1" applyProtection="1">
      <alignment vertical="center"/>
      <protection/>
    </xf>
    <xf numFmtId="0" fontId="10" fillId="33" borderId="37" xfId="0" applyFont="1" applyFill="1" applyBorder="1" applyAlignment="1" applyProtection="1">
      <alignment horizontal="left" vertical="center"/>
      <protection/>
    </xf>
    <xf numFmtId="0" fontId="10" fillId="33" borderId="10" xfId="0" applyFont="1" applyFill="1" applyBorder="1" applyAlignment="1" applyProtection="1">
      <alignment vertical="center"/>
      <protection/>
    </xf>
    <xf numFmtId="0" fontId="10" fillId="33" borderId="37" xfId="0" applyFont="1" applyFill="1" applyBorder="1" applyAlignment="1" applyProtection="1">
      <alignment vertical="center"/>
      <protection/>
    </xf>
    <xf numFmtId="0" fontId="10" fillId="33" borderId="38" xfId="0" applyFont="1" applyFill="1" applyBorder="1" applyAlignment="1" applyProtection="1">
      <alignment vertical="center"/>
      <protection/>
    </xf>
    <xf numFmtId="0" fontId="10" fillId="33" borderId="11"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7" fillId="32" borderId="0" xfId="0" applyNumberFormat="1" applyFont="1" applyFill="1" applyBorder="1" applyAlignment="1" applyProtection="1">
      <alignment vertical="center" wrapText="1"/>
      <protection/>
    </xf>
    <xf numFmtId="0" fontId="10" fillId="33" borderId="35" xfId="0" applyFont="1" applyFill="1" applyBorder="1" applyAlignment="1" applyProtection="1">
      <alignment vertical="center"/>
      <protection/>
    </xf>
    <xf numFmtId="0" fontId="9" fillId="33" borderId="39" xfId="0" applyFont="1" applyFill="1" applyBorder="1" applyAlignment="1" applyProtection="1">
      <alignment horizontal="left" vertical="center"/>
      <protection/>
    </xf>
    <xf numFmtId="0" fontId="9" fillId="33" borderId="40" xfId="0" applyFont="1" applyFill="1" applyBorder="1" applyAlignment="1" applyProtection="1">
      <alignment vertical="center"/>
      <protection/>
    </xf>
    <xf numFmtId="0" fontId="10" fillId="33" borderId="41" xfId="0" applyFont="1" applyFill="1" applyBorder="1" applyAlignment="1" applyProtection="1">
      <alignment vertical="center"/>
      <protection/>
    </xf>
    <xf numFmtId="3" fontId="10" fillId="33" borderId="13" xfId="0" applyNumberFormat="1" applyFont="1" applyFill="1" applyBorder="1" applyAlignment="1" applyProtection="1">
      <alignment horizontal="right" vertical="center" shrinkToFit="1"/>
      <protection/>
    </xf>
    <xf numFmtId="3" fontId="10" fillId="33" borderId="42" xfId="0" applyNumberFormat="1" applyFont="1" applyFill="1" applyBorder="1" applyAlignment="1" applyProtection="1">
      <alignment horizontal="right" vertical="center" shrinkToFit="1"/>
      <protection/>
    </xf>
    <xf numFmtId="0" fontId="9" fillId="33" borderId="43" xfId="0" applyFont="1" applyFill="1" applyBorder="1" applyAlignment="1" applyProtection="1">
      <alignment vertical="center"/>
      <protection/>
    </xf>
    <xf numFmtId="0" fontId="9" fillId="33" borderId="44" xfId="0" applyFont="1" applyFill="1" applyBorder="1" applyAlignment="1" applyProtection="1">
      <alignment vertical="center"/>
      <protection/>
    </xf>
    <xf numFmtId="3" fontId="9" fillId="32" borderId="45" xfId="0" applyNumberFormat="1" applyFont="1" applyFill="1" applyBorder="1" applyAlignment="1" applyProtection="1">
      <alignment horizontal="right" vertical="center" shrinkToFit="1"/>
      <protection locked="0"/>
    </xf>
    <xf numFmtId="0" fontId="9" fillId="32" borderId="0" xfId="0" applyNumberFormat="1" applyFont="1" applyFill="1" applyBorder="1" applyAlignment="1" applyProtection="1">
      <alignment vertical="center" wrapText="1"/>
      <protection/>
    </xf>
    <xf numFmtId="0" fontId="27" fillId="0" borderId="0" xfId="0" applyNumberFormat="1" applyFont="1" applyFill="1" applyBorder="1" applyAlignment="1" applyProtection="1">
      <alignment vertical="center" wrapText="1"/>
      <protection/>
    </xf>
    <xf numFmtId="14" fontId="27" fillId="32" borderId="0" xfId="0" applyNumberFormat="1" applyFont="1" applyFill="1" applyBorder="1" applyAlignment="1" applyProtection="1">
      <alignment vertical="center" shrinkToFit="1"/>
      <protection/>
    </xf>
    <xf numFmtId="14" fontId="27" fillId="32" borderId="0" xfId="0" applyNumberFormat="1" applyFont="1" applyFill="1" applyBorder="1" applyAlignment="1" applyProtection="1">
      <alignment vertical="center" wrapText="1" shrinkToFit="1"/>
      <protection/>
    </xf>
    <xf numFmtId="223" fontId="27" fillId="32" borderId="0" xfId="0" applyNumberFormat="1" applyFont="1" applyFill="1" applyBorder="1" applyAlignment="1" applyProtection="1">
      <alignment vertical="center" shrinkToFit="1"/>
      <protection/>
    </xf>
    <xf numFmtId="0" fontId="26" fillId="0" borderId="0" xfId="0" applyFont="1" applyFill="1" applyBorder="1" applyAlignment="1" applyProtection="1">
      <alignment horizontal="center" vertical="center" wrapText="1"/>
      <protection/>
    </xf>
    <xf numFmtId="0" fontId="30" fillId="0" borderId="0" xfId="0" applyFont="1" applyFill="1" applyBorder="1" applyAlignment="1" applyProtection="1">
      <alignment vertical="center"/>
      <protection/>
    </xf>
    <xf numFmtId="0" fontId="30" fillId="0" borderId="0" xfId="0" applyFont="1" applyFill="1" applyBorder="1" applyAlignment="1" applyProtection="1">
      <alignment vertical="center" wrapText="1"/>
      <protection/>
    </xf>
    <xf numFmtId="0" fontId="31" fillId="32" borderId="0" xfId="0" applyNumberFormat="1" applyFont="1" applyFill="1" applyBorder="1" applyAlignment="1" applyProtection="1">
      <alignment vertical="center" shrinkToFit="1"/>
      <protection/>
    </xf>
    <xf numFmtId="0" fontId="31" fillId="32" borderId="0" xfId="0" applyNumberFormat="1" applyFont="1" applyFill="1" applyBorder="1" applyAlignment="1" applyProtection="1">
      <alignment vertical="center" wrapText="1"/>
      <protection/>
    </xf>
    <xf numFmtId="49" fontId="5" fillId="0" borderId="0" xfId="0" applyNumberFormat="1" applyFont="1" applyFill="1" applyBorder="1" applyAlignment="1" applyProtection="1">
      <alignment vertical="center"/>
      <protection/>
    </xf>
    <xf numFmtId="3" fontId="33" fillId="32" borderId="34" xfId="53" applyNumberFormat="1" applyFont="1" applyFill="1" applyBorder="1" applyAlignment="1" applyProtection="1">
      <alignment vertical="center" shrinkToFit="1"/>
      <protection locked="0"/>
    </xf>
    <xf numFmtId="3" fontId="33" fillId="32" borderId="45" xfId="53" applyNumberFormat="1" applyFont="1" applyFill="1" applyBorder="1" applyAlignment="1" applyProtection="1">
      <alignment vertical="center" shrinkToFit="1"/>
      <protection locked="0"/>
    </xf>
    <xf numFmtId="3" fontId="32" fillId="33" borderId="29" xfId="53" applyNumberFormat="1" applyFont="1" applyFill="1" applyBorder="1" applyAlignment="1" applyProtection="1">
      <alignment vertical="center" wrapText="1"/>
      <protection/>
    </xf>
    <xf numFmtId="0" fontId="32" fillId="33" borderId="46" xfId="53" applyFont="1" applyFill="1" applyBorder="1" applyAlignment="1" applyProtection="1">
      <alignment horizontal="center" vertical="center" wrapText="1"/>
      <protection/>
    </xf>
    <xf numFmtId="3" fontId="33" fillId="32" borderId="47" xfId="53" applyNumberFormat="1" applyFont="1" applyFill="1" applyBorder="1" applyAlignment="1" applyProtection="1">
      <alignment vertical="center" shrinkToFit="1"/>
      <protection locked="0"/>
    </xf>
    <xf numFmtId="3" fontId="33" fillId="32" borderId="48" xfId="53" applyNumberFormat="1" applyFont="1" applyFill="1" applyBorder="1" applyAlignment="1" applyProtection="1">
      <alignment vertical="center" shrinkToFit="1"/>
      <protection locked="0"/>
    </xf>
    <xf numFmtId="3" fontId="32" fillId="33" borderId="46" xfId="53" applyNumberFormat="1" applyFont="1" applyFill="1" applyBorder="1" applyAlignment="1" applyProtection="1">
      <alignment vertical="center" wrapText="1"/>
      <protection/>
    </xf>
    <xf numFmtId="3" fontId="33" fillId="0" borderId="34" xfId="53" applyNumberFormat="1" applyFont="1" applyFill="1" applyBorder="1" applyAlignment="1" applyProtection="1">
      <alignment vertical="center" shrinkToFit="1"/>
      <protection locked="0"/>
    </xf>
    <xf numFmtId="3" fontId="33" fillId="0" borderId="45" xfId="53" applyNumberFormat="1" applyFont="1" applyFill="1" applyBorder="1" applyAlignment="1" applyProtection="1">
      <alignment vertical="center" shrinkToFit="1"/>
      <protection locked="0"/>
    </xf>
    <xf numFmtId="3" fontId="32" fillId="33" borderId="28" xfId="53" applyNumberFormat="1" applyFont="1" applyFill="1" applyBorder="1" applyAlignment="1" applyProtection="1">
      <alignment vertical="center" wrapText="1"/>
      <protection/>
    </xf>
    <xf numFmtId="0" fontId="20" fillId="33" borderId="29" xfId="0" applyFont="1" applyFill="1" applyBorder="1" applyAlignment="1" applyProtection="1">
      <alignment horizontal="center" vertical="center"/>
      <protection/>
    </xf>
    <xf numFmtId="0" fontId="10" fillId="0" borderId="25" xfId="0" applyFont="1" applyFill="1" applyBorder="1" applyAlignment="1" applyProtection="1">
      <alignment horizontal="center" vertical="center"/>
      <protection/>
    </xf>
    <xf numFmtId="3" fontId="1" fillId="33" borderId="14" xfId="0" applyNumberFormat="1" applyFont="1" applyFill="1" applyBorder="1" applyAlignment="1" applyProtection="1">
      <alignment horizontal="right" vertical="center" shrinkToFit="1"/>
      <protection/>
    </xf>
    <xf numFmtId="3" fontId="1" fillId="33" borderId="15" xfId="0" applyNumberFormat="1" applyFont="1" applyFill="1" applyBorder="1" applyAlignment="1" applyProtection="1">
      <alignment horizontal="right" vertical="center" shrinkToFit="1"/>
      <protection/>
    </xf>
    <xf numFmtId="3" fontId="10" fillId="33" borderId="15" xfId="0" applyNumberFormat="1" applyFont="1" applyFill="1" applyBorder="1" applyAlignment="1" applyProtection="1">
      <alignment horizontal="right" vertical="center" shrinkToFit="1"/>
      <protection/>
    </xf>
    <xf numFmtId="3" fontId="10" fillId="33" borderId="16" xfId="0" applyNumberFormat="1" applyFont="1" applyFill="1" applyBorder="1" applyAlignment="1" applyProtection="1">
      <alignment horizontal="right" vertical="center" shrinkToFit="1"/>
      <protection/>
    </xf>
    <xf numFmtId="0" fontId="1" fillId="33" borderId="49" xfId="0" applyFont="1" applyFill="1" applyBorder="1" applyAlignment="1" applyProtection="1">
      <alignment horizontal="center" vertical="center" wrapText="1"/>
      <protection/>
    </xf>
    <xf numFmtId="3" fontId="10" fillId="33" borderId="19" xfId="0" applyNumberFormat="1" applyFont="1" applyFill="1" applyBorder="1" applyAlignment="1" applyProtection="1">
      <alignment horizontal="right" vertical="center" shrinkToFit="1"/>
      <protection/>
    </xf>
    <xf numFmtId="3" fontId="10" fillId="33" borderId="21" xfId="0" applyNumberFormat="1" applyFont="1" applyFill="1" applyBorder="1" applyAlignment="1" applyProtection="1">
      <alignment horizontal="right" vertical="center" shrinkToFit="1"/>
      <protection/>
    </xf>
    <xf numFmtId="3" fontId="9" fillId="32" borderId="50" xfId="0" applyNumberFormat="1" applyFont="1" applyFill="1" applyBorder="1" applyAlignment="1" applyProtection="1">
      <alignment horizontal="right" vertical="center" shrinkToFit="1"/>
      <protection locked="0"/>
    </xf>
    <xf numFmtId="3" fontId="10" fillId="33" borderId="50" xfId="0" applyNumberFormat="1" applyFont="1" applyFill="1" applyBorder="1" applyAlignment="1" applyProtection="1">
      <alignment horizontal="right" vertical="center" shrinkToFit="1"/>
      <protection/>
    </xf>
    <xf numFmtId="3" fontId="10" fillId="33" borderId="51" xfId="0" applyNumberFormat="1" applyFont="1" applyFill="1" applyBorder="1" applyAlignment="1" applyProtection="1">
      <alignment horizontal="right" vertical="center" shrinkToFit="1"/>
      <protection/>
    </xf>
    <xf numFmtId="0" fontId="13" fillId="32"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wrapText="1"/>
      <protection/>
    </xf>
    <xf numFmtId="14" fontId="13" fillId="32" borderId="0" xfId="0" applyNumberFormat="1" applyFont="1" applyFill="1" applyBorder="1" applyAlignment="1" applyProtection="1">
      <alignment vertical="center" wrapText="1"/>
      <protection/>
    </xf>
    <xf numFmtId="0" fontId="18" fillId="32" borderId="0" xfId="0" applyNumberFormat="1"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9" fillId="33" borderId="52" xfId="0" applyFont="1" applyFill="1" applyBorder="1" applyAlignment="1" applyProtection="1">
      <alignment horizontal="left" vertical="center"/>
      <protection/>
    </xf>
    <xf numFmtId="0" fontId="10" fillId="33" borderId="53" xfId="0" applyFont="1" applyFill="1" applyBorder="1" applyAlignment="1" applyProtection="1">
      <alignment horizontal="left" vertical="center"/>
      <protection/>
    </xf>
    <xf numFmtId="0" fontId="31" fillId="0" borderId="0" xfId="0" applyFont="1" applyAlignment="1" applyProtection="1">
      <alignment vertical="center"/>
      <protection/>
    </xf>
    <xf numFmtId="0" fontId="10" fillId="33" borderId="12" xfId="0" applyFont="1" applyFill="1" applyBorder="1" applyAlignment="1" applyProtection="1">
      <alignment horizontal="center" vertical="center" wrapText="1"/>
      <protection/>
    </xf>
    <xf numFmtId="0" fontId="4" fillId="33" borderId="46" xfId="0" applyFont="1" applyFill="1" applyBorder="1" applyAlignment="1" applyProtection="1">
      <alignment horizontal="center" vertical="center" wrapText="1"/>
      <protection/>
    </xf>
    <xf numFmtId="0" fontId="17" fillId="33" borderId="12" xfId="0" applyFont="1" applyFill="1" applyBorder="1" applyAlignment="1" applyProtection="1">
      <alignment horizontal="center" vertical="center" wrapText="1"/>
      <protection/>
    </xf>
    <xf numFmtId="3" fontId="9" fillId="0" borderId="0" xfId="0" applyNumberFormat="1" applyFont="1" applyAlignment="1" applyProtection="1">
      <alignment vertical="center"/>
      <protection/>
    </xf>
    <xf numFmtId="0" fontId="9" fillId="32" borderId="14" xfId="0" applyFont="1" applyFill="1" applyBorder="1" applyAlignment="1" applyProtection="1">
      <alignment horizontal="center" vertical="center" shrinkToFit="1"/>
      <protection locked="0"/>
    </xf>
    <xf numFmtId="14" fontId="9" fillId="32" borderId="17" xfId="0" applyNumberFormat="1" applyFont="1" applyFill="1" applyBorder="1" applyAlignment="1" applyProtection="1">
      <alignment horizontal="right" vertical="center" shrinkToFit="1"/>
      <protection locked="0"/>
    </xf>
    <xf numFmtId="0" fontId="9" fillId="32" borderId="15" xfId="0" applyFont="1" applyFill="1" applyBorder="1" applyAlignment="1" applyProtection="1">
      <alignment horizontal="center" vertical="center" shrinkToFit="1"/>
      <protection locked="0"/>
    </xf>
    <xf numFmtId="0" fontId="9" fillId="32" borderId="16" xfId="0" applyFont="1" applyFill="1" applyBorder="1" applyAlignment="1" applyProtection="1">
      <alignment horizontal="center" vertical="center" shrinkToFit="1"/>
      <protection locked="0"/>
    </xf>
    <xf numFmtId="14" fontId="9" fillId="32" borderId="19" xfId="0" applyNumberFormat="1" applyFont="1" applyFill="1" applyBorder="1" applyAlignment="1" applyProtection="1">
      <alignment horizontal="right" vertical="center" shrinkToFit="1"/>
      <protection locked="0"/>
    </xf>
    <xf numFmtId="14" fontId="9" fillId="32" borderId="21" xfId="0" applyNumberFormat="1" applyFont="1" applyFill="1" applyBorder="1" applyAlignment="1" applyProtection="1">
      <alignment horizontal="right" vertical="center" shrinkToFit="1"/>
      <protection locked="0"/>
    </xf>
    <xf numFmtId="0" fontId="5" fillId="32" borderId="17" xfId="0" applyFont="1" applyFill="1" applyBorder="1" applyAlignment="1" applyProtection="1">
      <alignment horizontal="left" vertical="center" shrinkToFit="1"/>
      <protection locked="0"/>
    </xf>
    <xf numFmtId="0" fontId="5" fillId="32" borderId="14" xfId="0" applyFont="1" applyFill="1" applyBorder="1" applyAlignment="1" applyProtection="1">
      <alignment horizontal="center" vertical="center" shrinkToFit="1"/>
      <protection locked="0"/>
    </xf>
    <xf numFmtId="0" fontId="5" fillId="32" borderId="19" xfId="0" applyFont="1" applyFill="1" applyBorder="1" applyAlignment="1" applyProtection="1">
      <alignment horizontal="left" vertical="center" shrinkToFit="1"/>
      <protection locked="0"/>
    </xf>
    <xf numFmtId="0" fontId="5" fillId="32" borderId="15" xfId="0" applyFont="1" applyFill="1" applyBorder="1" applyAlignment="1" applyProtection="1">
      <alignment horizontal="center" vertical="center" shrinkToFit="1"/>
      <protection locked="0"/>
    </xf>
    <xf numFmtId="0" fontId="5" fillId="32" borderId="16" xfId="0" applyFont="1" applyFill="1" applyBorder="1" applyAlignment="1" applyProtection="1">
      <alignment horizontal="center" vertical="center" shrinkToFit="1"/>
      <protection locked="0"/>
    </xf>
    <xf numFmtId="3" fontId="13" fillId="32" borderId="14" xfId="0" applyNumberFormat="1" applyFont="1" applyFill="1" applyBorder="1" applyAlignment="1" applyProtection="1">
      <alignment horizontal="right" vertical="center" shrinkToFit="1"/>
      <protection locked="0"/>
    </xf>
    <xf numFmtId="3" fontId="13" fillId="32" borderId="15" xfId="0" applyNumberFormat="1" applyFont="1" applyFill="1" applyBorder="1" applyAlignment="1" applyProtection="1">
      <alignment horizontal="right" vertical="center" shrinkToFit="1"/>
      <protection locked="0"/>
    </xf>
    <xf numFmtId="3" fontId="13" fillId="32" borderId="16" xfId="0" applyNumberFormat="1" applyFont="1" applyFill="1" applyBorder="1" applyAlignment="1" applyProtection="1">
      <alignment horizontal="right" vertical="center" shrinkToFit="1"/>
      <protection locked="0"/>
    </xf>
    <xf numFmtId="0" fontId="4" fillId="0" borderId="0" xfId="0" applyFont="1" applyFill="1" applyBorder="1" applyAlignment="1" applyProtection="1">
      <alignment horizontal="right" vertical="center"/>
      <protection/>
    </xf>
    <xf numFmtId="0" fontId="17" fillId="0" borderId="0" xfId="0" applyFont="1" applyFill="1" applyBorder="1" applyAlignment="1" applyProtection="1">
      <alignment horizontal="right" vertical="center"/>
      <protection/>
    </xf>
    <xf numFmtId="3" fontId="17" fillId="33" borderId="33" xfId="0" applyNumberFormat="1" applyFont="1" applyFill="1" applyBorder="1" applyAlignment="1" applyProtection="1">
      <alignment horizontal="right" vertical="center" shrinkToFit="1"/>
      <protection/>
    </xf>
    <xf numFmtId="3" fontId="17" fillId="33" borderId="29" xfId="0" applyNumberFormat="1" applyFont="1" applyFill="1" applyBorder="1" applyAlignment="1" applyProtection="1">
      <alignment horizontal="right" vertical="center" shrinkToFit="1"/>
      <protection/>
    </xf>
    <xf numFmtId="3" fontId="17" fillId="33" borderId="14" xfId="0" applyNumberFormat="1" applyFont="1" applyFill="1" applyBorder="1" applyAlignment="1" applyProtection="1">
      <alignment horizontal="right" vertical="center" shrinkToFit="1"/>
      <protection/>
    </xf>
    <xf numFmtId="3" fontId="13" fillId="32" borderId="17" xfId="0" applyNumberFormat="1" applyFont="1" applyFill="1" applyBorder="1" applyAlignment="1" applyProtection="1">
      <alignment horizontal="right" vertical="center" shrinkToFit="1"/>
      <protection locked="0"/>
    </xf>
    <xf numFmtId="3" fontId="17" fillId="33" borderId="15" xfId="0" applyNumberFormat="1" applyFont="1" applyFill="1" applyBorder="1" applyAlignment="1" applyProtection="1">
      <alignment horizontal="right" vertical="center" shrinkToFit="1"/>
      <protection/>
    </xf>
    <xf numFmtId="3" fontId="13" fillId="32" borderId="19" xfId="0" applyNumberFormat="1" applyFont="1" applyFill="1" applyBorder="1" applyAlignment="1" applyProtection="1">
      <alignment horizontal="right" vertical="center" shrinkToFit="1"/>
      <protection locked="0"/>
    </xf>
    <xf numFmtId="3" fontId="17" fillId="33" borderId="16" xfId="0" applyNumberFormat="1" applyFont="1" applyFill="1" applyBorder="1" applyAlignment="1" applyProtection="1">
      <alignment horizontal="right" vertical="center" shrinkToFit="1"/>
      <protection/>
    </xf>
    <xf numFmtId="3" fontId="13" fillId="32" borderId="21" xfId="0" applyNumberFormat="1" applyFont="1" applyFill="1" applyBorder="1" applyAlignment="1" applyProtection="1">
      <alignment horizontal="right" vertical="center" shrinkToFit="1"/>
      <protection locked="0"/>
    </xf>
    <xf numFmtId="0" fontId="17" fillId="33" borderId="12" xfId="0" applyFont="1" applyFill="1" applyBorder="1" applyAlignment="1" applyProtection="1">
      <alignment horizontal="center" vertical="center"/>
      <protection/>
    </xf>
    <xf numFmtId="3" fontId="0" fillId="0" borderId="0" xfId="0" applyNumberFormat="1" applyFont="1" applyFill="1" applyBorder="1" applyAlignment="1" applyProtection="1">
      <alignment horizontal="right" vertical="center" shrinkToFit="1"/>
      <protection/>
    </xf>
    <xf numFmtId="0" fontId="13" fillId="32" borderId="0" xfId="0" applyFont="1" applyFill="1" applyBorder="1" applyAlignment="1" applyProtection="1">
      <alignment vertical="center"/>
      <protection/>
    </xf>
    <xf numFmtId="3" fontId="5" fillId="32" borderId="0" xfId="0" applyNumberFormat="1" applyFont="1" applyFill="1" applyBorder="1" applyAlignment="1" applyProtection="1">
      <alignment vertical="center" shrinkToFit="1"/>
      <protection/>
    </xf>
    <xf numFmtId="3" fontId="5" fillId="32" borderId="0" xfId="0" applyNumberFormat="1" applyFont="1" applyFill="1" applyBorder="1" applyAlignment="1" applyProtection="1">
      <alignment horizontal="right" vertical="center" shrinkToFit="1"/>
      <protection/>
    </xf>
    <xf numFmtId="0" fontId="32" fillId="33" borderId="12" xfId="0" applyFont="1" applyFill="1" applyBorder="1" applyAlignment="1" applyProtection="1">
      <alignment horizontal="center" vertical="center"/>
      <protection/>
    </xf>
    <xf numFmtId="0" fontId="32" fillId="33" borderId="29" xfId="0" applyFont="1" applyFill="1" applyBorder="1" applyAlignment="1" applyProtection="1">
      <alignment vertical="center" wrapText="1"/>
      <protection/>
    </xf>
    <xf numFmtId="0" fontId="32" fillId="0" borderId="0" xfId="0" applyFont="1" applyFill="1" applyBorder="1" applyAlignment="1" applyProtection="1">
      <alignment horizontal="right" vertical="center"/>
      <protection/>
    </xf>
    <xf numFmtId="0" fontId="30" fillId="0" borderId="0" xfId="0" applyFont="1" applyFill="1" applyBorder="1" applyAlignment="1" applyProtection="1">
      <alignment horizontal="right" vertical="center"/>
      <protection/>
    </xf>
    <xf numFmtId="0" fontId="17" fillId="33" borderId="29" xfId="0" applyFont="1" applyFill="1" applyBorder="1" applyAlignment="1" applyProtection="1">
      <alignment horizontal="center" vertical="center" wrapText="1"/>
      <protection/>
    </xf>
    <xf numFmtId="0" fontId="17" fillId="33" borderId="29" xfId="0" applyFont="1" applyFill="1" applyBorder="1" applyAlignment="1" applyProtection="1">
      <alignment horizontal="right" vertical="center" shrinkToFit="1"/>
      <protection/>
    </xf>
    <xf numFmtId="0" fontId="32" fillId="0" borderId="0" xfId="0" applyFont="1" applyFill="1" applyBorder="1" applyAlignment="1" applyProtection="1">
      <alignment vertical="center"/>
      <protection/>
    </xf>
    <xf numFmtId="206" fontId="33" fillId="0" borderId="0" xfId="0" applyNumberFormat="1" applyFont="1" applyFill="1" applyBorder="1" applyAlignment="1" applyProtection="1">
      <alignment vertical="center" wrapText="1"/>
      <protection/>
    </xf>
    <xf numFmtId="0" fontId="33" fillId="0" borderId="0" xfId="0" applyNumberFormat="1" applyFont="1" applyFill="1" applyBorder="1" applyAlignment="1" applyProtection="1">
      <alignment vertical="center" wrapText="1"/>
      <protection/>
    </xf>
    <xf numFmtId="14" fontId="5" fillId="0" borderId="0" xfId="0" applyNumberFormat="1" applyFont="1" applyFill="1" applyBorder="1" applyAlignment="1" applyProtection="1">
      <alignment horizontal="left" vertical="center" wrapText="1"/>
      <protection/>
    </xf>
    <xf numFmtId="0" fontId="33" fillId="0" borderId="0" xfId="0" applyFont="1" applyFill="1" applyBorder="1" applyAlignment="1" applyProtection="1">
      <alignment vertical="center" wrapText="1"/>
      <protection/>
    </xf>
    <xf numFmtId="0" fontId="32" fillId="33" borderId="32" xfId="0" applyFont="1" applyFill="1" applyBorder="1" applyAlignment="1" applyProtection="1">
      <alignment horizontal="center" vertical="center" wrapText="1"/>
      <protection/>
    </xf>
    <xf numFmtId="0" fontId="32" fillId="33" borderId="24" xfId="0" applyFont="1" applyFill="1" applyBorder="1" applyAlignment="1" applyProtection="1">
      <alignment horizontal="center" vertical="center" wrapText="1"/>
      <protection/>
    </xf>
    <xf numFmtId="0" fontId="33" fillId="0" borderId="0" xfId="0" applyFont="1" applyAlignment="1" applyProtection="1">
      <alignment vertical="center"/>
      <protection/>
    </xf>
    <xf numFmtId="3" fontId="32" fillId="33" borderId="14" xfId="0" applyNumberFormat="1" applyFont="1" applyFill="1" applyBorder="1" applyAlignment="1" applyProtection="1">
      <alignment horizontal="right" vertical="center" shrinkToFit="1"/>
      <protection/>
    </xf>
    <xf numFmtId="3" fontId="32" fillId="33" borderId="15" xfId="0" applyNumberFormat="1" applyFont="1" applyFill="1" applyBorder="1" applyAlignment="1" applyProtection="1">
      <alignment horizontal="right" vertical="center" shrinkToFit="1"/>
      <protection/>
    </xf>
    <xf numFmtId="3" fontId="32" fillId="33" borderId="16" xfId="0" applyNumberFormat="1" applyFont="1" applyFill="1" applyBorder="1" applyAlignment="1" applyProtection="1">
      <alignment horizontal="right" vertical="center" shrinkToFit="1"/>
      <protection/>
    </xf>
    <xf numFmtId="0" fontId="32" fillId="33" borderId="29" xfId="0" applyFont="1" applyFill="1" applyBorder="1" applyAlignment="1" applyProtection="1">
      <alignment horizontal="right" vertical="center" shrinkToFit="1"/>
      <protection/>
    </xf>
    <xf numFmtId="3" fontId="32" fillId="33" borderId="54" xfId="0" applyNumberFormat="1" applyFont="1" applyFill="1" applyBorder="1" applyAlignment="1" applyProtection="1">
      <alignment horizontal="right" vertical="center" shrinkToFit="1"/>
      <protection/>
    </xf>
    <xf numFmtId="3" fontId="32" fillId="33" borderId="33" xfId="0" applyNumberFormat="1" applyFont="1" applyFill="1" applyBorder="1" applyAlignment="1" applyProtection="1">
      <alignment horizontal="right" vertical="center" shrinkToFit="1"/>
      <protection/>
    </xf>
    <xf numFmtId="3" fontId="32" fillId="33" borderId="32" xfId="0" applyNumberFormat="1" applyFont="1" applyFill="1" applyBorder="1" applyAlignment="1" applyProtection="1">
      <alignment horizontal="right" vertical="center" shrinkToFit="1"/>
      <protection/>
    </xf>
    <xf numFmtId="3" fontId="32" fillId="33" borderId="29" xfId="0" applyNumberFormat="1" applyFont="1" applyFill="1" applyBorder="1" applyAlignment="1" applyProtection="1">
      <alignment horizontal="right" vertical="center" shrinkToFit="1"/>
      <protection/>
    </xf>
    <xf numFmtId="0" fontId="32" fillId="33" borderId="33" xfId="0" applyFont="1" applyFill="1" applyBorder="1" applyAlignment="1" applyProtection="1">
      <alignment horizontal="center" vertical="center" wrapText="1"/>
      <protection/>
    </xf>
    <xf numFmtId="0" fontId="32" fillId="33" borderId="29" xfId="0" applyFont="1" applyFill="1" applyBorder="1" applyAlignment="1" applyProtection="1">
      <alignment horizontal="center" vertical="center" wrapText="1"/>
      <protection/>
    </xf>
    <xf numFmtId="0" fontId="32" fillId="33" borderId="29" xfId="0" applyFont="1" applyFill="1" applyBorder="1" applyAlignment="1" applyProtection="1">
      <alignment horizontal="left" vertical="center" shrinkToFit="1"/>
      <protection/>
    </xf>
    <xf numFmtId="0" fontId="33" fillId="32" borderId="14" xfId="0" applyFont="1" applyFill="1" applyBorder="1" applyAlignment="1" applyProtection="1">
      <alignment horizontal="left" vertical="center" shrinkToFit="1"/>
      <protection locked="0"/>
    </xf>
    <xf numFmtId="3" fontId="33" fillId="32" borderId="14" xfId="0" applyNumberFormat="1" applyFont="1" applyFill="1" applyBorder="1" applyAlignment="1" applyProtection="1">
      <alignment vertical="center" shrinkToFit="1"/>
      <protection locked="0"/>
    </xf>
    <xf numFmtId="0" fontId="33" fillId="32" borderId="15" xfId="0" applyFont="1" applyFill="1" applyBorder="1" applyAlignment="1" applyProtection="1">
      <alignment horizontal="left" vertical="center" shrinkToFit="1"/>
      <protection locked="0"/>
    </xf>
    <xf numFmtId="3" fontId="33" fillId="32" borderId="15" xfId="0" applyNumberFormat="1" applyFont="1" applyFill="1" applyBorder="1" applyAlignment="1" applyProtection="1">
      <alignment vertical="center" shrinkToFit="1"/>
      <protection locked="0"/>
    </xf>
    <xf numFmtId="0" fontId="33" fillId="32" borderId="16" xfId="0" applyFont="1" applyFill="1" applyBorder="1" applyAlignment="1" applyProtection="1">
      <alignment horizontal="left" vertical="center" shrinkToFit="1"/>
      <protection locked="0"/>
    </xf>
    <xf numFmtId="3" fontId="33" fillId="32" borderId="16" xfId="0" applyNumberFormat="1" applyFont="1" applyFill="1" applyBorder="1" applyAlignment="1" applyProtection="1">
      <alignment vertical="center" shrinkToFit="1"/>
      <protection locked="0"/>
    </xf>
    <xf numFmtId="3" fontId="33" fillId="32" borderId="14" xfId="0" applyNumberFormat="1" applyFont="1" applyFill="1" applyBorder="1" applyAlignment="1" applyProtection="1">
      <alignment horizontal="right" vertical="center" shrinkToFit="1"/>
      <protection locked="0"/>
    </xf>
    <xf numFmtId="3" fontId="33" fillId="32" borderId="17" xfId="0" applyNumberFormat="1" applyFont="1" applyFill="1" applyBorder="1" applyAlignment="1" applyProtection="1">
      <alignment horizontal="right" vertical="center" shrinkToFit="1"/>
      <protection locked="0"/>
    </xf>
    <xf numFmtId="3" fontId="33" fillId="32" borderId="15" xfId="0" applyNumberFormat="1" applyFont="1" applyFill="1" applyBorder="1" applyAlignment="1" applyProtection="1">
      <alignment horizontal="right" vertical="center" shrinkToFit="1"/>
      <protection locked="0"/>
    </xf>
    <xf numFmtId="3" fontId="33" fillId="32" borderId="19" xfId="0" applyNumberFormat="1" applyFont="1" applyFill="1" applyBorder="1" applyAlignment="1" applyProtection="1">
      <alignment horizontal="right" vertical="center" shrinkToFit="1"/>
      <protection locked="0"/>
    </xf>
    <xf numFmtId="3" fontId="33" fillId="32" borderId="16" xfId="0" applyNumberFormat="1" applyFont="1" applyFill="1" applyBorder="1" applyAlignment="1" applyProtection="1">
      <alignment horizontal="right" vertical="center" shrinkToFit="1"/>
      <protection locked="0"/>
    </xf>
    <xf numFmtId="3" fontId="33" fillId="32" borderId="21" xfId="0" applyNumberFormat="1" applyFont="1" applyFill="1" applyBorder="1" applyAlignment="1" applyProtection="1">
      <alignment horizontal="right" vertical="center" shrinkToFit="1"/>
      <protection locked="0"/>
    </xf>
    <xf numFmtId="0" fontId="1" fillId="33" borderId="13" xfId="0" applyFont="1" applyFill="1" applyBorder="1" applyAlignment="1" applyProtection="1">
      <alignment vertical="center"/>
      <protection/>
    </xf>
    <xf numFmtId="0" fontId="10" fillId="33" borderId="13" xfId="0" applyFont="1" applyFill="1" applyBorder="1" applyAlignment="1" applyProtection="1">
      <alignment vertical="center"/>
      <protection/>
    </xf>
    <xf numFmtId="3" fontId="9" fillId="32" borderId="55" xfId="0" applyNumberFormat="1" applyFont="1" applyFill="1" applyBorder="1" applyAlignment="1" applyProtection="1">
      <alignment horizontal="right" vertical="center" shrinkToFit="1"/>
      <protection locked="0"/>
    </xf>
    <xf numFmtId="3" fontId="9" fillId="32" borderId="56" xfId="0" applyNumberFormat="1" applyFont="1" applyFill="1" applyBorder="1" applyAlignment="1" applyProtection="1">
      <alignment horizontal="right" vertical="center" shrinkToFit="1"/>
      <protection locked="0"/>
    </xf>
    <xf numFmtId="3" fontId="9" fillId="32" borderId="57" xfId="0" applyNumberFormat="1" applyFont="1" applyFill="1" applyBorder="1" applyAlignment="1" applyProtection="1">
      <alignment horizontal="right" vertical="center" shrinkToFit="1"/>
      <protection locked="0"/>
    </xf>
    <xf numFmtId="3" fontId="9" fillId="32" borderId="40" xfId="0" applyNumberFormat="1" applyFont="1" applyFill="1" applyBorder="1" applyAlignment="1" applyProtection="1">
      <alignment horizontal="right" vertical="center" shrinkToFit="1"/>
      <protection locked="0"/>
    </xf>
    <xf numFmtId="0" fontId="10" fillId="33" borderId="13" xfId="0" applyFont="1" applyFill="1" applyBorder="1" applyAlignment="1" applyProtection="1">
      <alignment horizontal="left" vertical="center"/>
      <protection/>
    </xf>
    <xf numFmtId="0" fontId="10" fillId="33" borderId="42" xfId="0" applyFont="1" applyFill="1" applyBorder="1" applyAlignment="1" applyProtection="1">
      <alignment horizontal="left" vertical="center"/>
      <protection/>
    </xf>
    <xf numFmtId="3" fontId="9" fillId="32" borderId="58" xfId="0" applyNumberFormat="1" applyFont="1" applyFill="1" applyBorder="1" applyAlignment="1" applyProtection="1">
      <alignment horizontal="right" vertical="center" shrinkToFit="1"/>
      <protection locked="0"/>
    </xf>
    <xf numFmtId="0" fontId="10" fillId="0" borderId="25" xfId="0" applyFont="1" applyFill="1" applyBorder="1" applyAlignment="1" applyProtection="1">
      <alignment horizontal="left" vertical="center"/>
      <protection/>
    </xf>
    <xf numFmtId="3" fontId="9" fillId="0" borderId="25" xfId="0" applyNumberFormat="1" applyFont="1" applyFill="1" applyBorder="1" applyAlignment="1" applyProtection="1">
      <alignment horizontal="right" vertical="center"/>
      <protection/>
    </xf>
    <xf numFmtId="0" fontId="0" fillId="0" borderId="0" xfId="0" applyFont="1" applyAlignment="1" applyProtection="1">
      <alignment vertical="center"/>
      <protection/>
    </xf>
    <xf numFmtId="3" fontId="9" fillId="0" borderId="25" xfId="0" applyNumberFormat="1" applyFont="1" applyFill="1" applyBorder="1" applyAlignment="1" applyProtection="1">
      <alignment horizontal="right" vertical="center" shrinkToFit="1"/>
      <protection/>
    </xf>
    <xf numFmtId="3" fontId="9" fillId="0" borderId="57" xfId="0" applyNumberFormat="1" applyFont="1" applyFill="1" applyBorder="1" applyAlignment="1" applyProtection="1">
      <alignment horizontal="right" vertical="center"/>
      <protection locked="0"/>
    </xf>
    <xf numFmtId="3" fontId="9" fillId="0" borderId="59" xfId="0" applyNumberFormat="1" applyFont="1" applyFill="1" applyBorder="1" applyAlignment="1" applyProtection="1">
      <alignment horizontal="right" vertical="center"/>
      <protection locked="0"/>
    </xf>
    <xf numFmtId="3" fontId="17" fillId="33" borderId="24" xfId="0" applyNumberFormat="1" applyFont="1" applyFill="1" applyBorder="1" applyAlignment="1" applyProtection="1">
      <alignment horizontal="right" vertical="center" shrinkToFit="1"/>
      <protection/>
    </xf>
    <xf numFmtId="3" fontId="17" fillId="33" borderId="12" xfId="0" applyNumberFormat="1" applyFont="1" applyFill="1" applyBorder="1" applyAlignment="1" applyProtection="1">
      <alignment horizontal="right" vertical="center" shrinkToFit="1"/>
      <protection/>
    </xf>
    <xf numFmtId="0" fontId="13" fillId="0" borderId="14" xfId="0" applyFont="1" applyBorder="1" applyAlignment="1" applyProtection="1">
      <alignment vertical="center" shrinkToFit="1"/>
      <protection locked="0"/>
    </xf>
    <xf numFmtId="3" fontId="13" fillId="0" borderId="14" xfId="0" applyNumberFormat="1" applyFont="1" applyFill="1" applyBorder="1" applyAlignment="1" applyProtection="1">
      <alignment vertical="center"/>
      <protection locked="0"/>
    </xf>
    <xf numFmtId="0" fontId="13" fillId="0" borderId="15" xfId="0" applyFont="1" applyBorder="1" applyAlignment="1" applyProtection="1">
      <alignment vertical="center" shrinkToFit="1"/>
      <protection locked="0"/>
    </xf>
    <xf numFmtId="3" fontId="13" fillId="0" borderId="15" xfId="0" applyNumberFormat="1" applyFont="1" applyFill="1" applyBorder="1" applyAlignment="1" applyProtection="1">
      <alignment vertical="center"/>
      <protection locked="0"/>
    </xf>
    <xf numFmtId="0" fontId="13" fillId="0" borderId="16" xfId="0" applyFont="1" applyBorder="1" applyAlignment="1" applyProtection="1">
      <alignment vertical="center" shrinkToFit="1"/>
      <protection locked="0"/>
    </xf>
    <xf numFmtId="3" fontId="13" fillId="0" borderId="16" xfId="0" applyNumberFormat="1" applyFont="1" applyFill="1" applyBorder="1" applyAlignment="1" applyProtection="1">
      <alignment vertical="center"/>
      <protection locked="0"/>
    </xf>
    <xf numFmtId="0" fontId="0" fillId="0" borderId="23" xfId="0" applyBorder="1" applyAlignment="1" applyProtection="1">
      <alignment/>
      <protection/>
    </xf>
    <xf numFmtId="0" fontId="1" fillId="33" borderId="12" xfId="0" applyFont="1" applyFill="1" applyBorder="1" applyAlignment="1" applyProtection="1">
      <alignment horizontal="center" vertical="center" wrapText="1"/>
      <protection/>
    </xf>
    <xf numFmtId="0" fontId="1" fillId="33" borderId="24" xfId="0" applyFont="1" applyFill="1" applyBorder="1" applyAlignment="1" applyProtection="1">
      <alignment horizontal="center" vertical="center" wrapText="1"/>
      <protection/>
    </xf>
    <xf numFmtId="0" fontId="0" fillId="0" borderId="0" xfId="0" applyFont="1" applyAlignment="1" applyProtection="1">
      <alignment/>
      <protection/>
    </xf>
    <xf numFmtId="0" fontId="0" fillId="0" borderId="17" xfId="0" applyFont="1" applyBorder="1" applyAlignment="1" applyProtection="1">
      <alignment/>
      <protection locked="0"/>
    </xf>
    <xf numFmtId="3" fontId="0" fillId="0" borderId="14" xfId="0" applyNumberFormat="1" applyBorder="1" applyAlignment="1" applyProtection="1">
      <alignment/>
      <protection locked="0"/>
    </xf>
    <xf numFmtId="0" fontId="0" fillId="0" borderId="19" xfId="0" applyBorder="1" applyAlignment="1" applyProtection="1">
      <alignment/>
      <protection locked="0"/>
    </xf>
    <xf numFmtId="3" fontId="0" fillId="0" borderId="15" xfId="0" applyNumberFormat="1" applyBorder="1" applyAlignment="1" applyProtection="1">
      <alignment/>
      <protection locked="0"/>
    </xf>
    <xf numFmtId="0" fontId="0" fillId="0" borderId="21" xfId="0" applyBorder="1" applyAlignment="1" applyProtection="1">
      <alignment/>
      <protection locked="0"/>
    </xf>
    <xf numFmtId="3" fontId="0" fillId="0" borderId="16" xfId="0" applyNumberFormat="1" applyBorder="1" applyAlignment="1" applyProtection="1">
      <alignment/>
      <protection locked="0"/>
    </xf>
    <xf numFmtId="0" fontId="10" fillId="33" borderId="23"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14" xfId="0" applyFont="1" applyBorder="1" applyAlignment="1" applyProtection="1">
      <alignment vertical="center"/>
      <protection locked="0"/>
    </xf>
    <xf numFmtId="3" fontId="0" fillId="0" borderId="14" xfId="0" applyNumberFormat="1" applyBorder="1" applyAlignment="1" applyProtection="1">
      <alignment vertical="center"/>
      <protection locked="0"/>
    </xf>
    <xf numFmtId="0" fontId="0" fillId="0" borderId="15" xfId="0" applyBorder="1" applyAlignment="1" applyProtection="1">
      <alignment vertical="center"/>
      <protection locked="0"/>
    </xf>
    <xf numFmtId="3" fontId="0" fillId="0" borderId="15" xfId="0" applyNumberFormat="1" applyBorder="1" applyAlignment="1" applyProtection="1">
      <alignment vertical="center"/>
      <protection locked="0"/>
    </xf>
    <xf numFmtId="0" fontId="0" fillId="0" borderId="16" xfId="0" applyBorder="1" applyAlignment="1" applyProtection="1">
      <alignment vertical="center"/>
      <protection locked="0"/>
    </xf>
    <xf numFmtId="3" fontId="0" fillId="0" borderId="16" xfId="0" applyNumberFormat="1" applyBorder="1" applyAlignment="1" applyProtection="1">
      <alignment vertical="center"/>
      <protection locked="0"/>
    </xf>
    <xf numFmtId="3" fontId="9" fillId="0" borderId="53" xfId="0" applyNumberFormat="1" applyFont="1" applyFill="1" applyBorder="1" applyAlignment="1" applyProtection="1">
      <alignment vertical="center"/>
      <protection locked="0"/>
    </xf>
    <xf numFmtId="3" fontId="9" fillId="0" borderId="29" xfId="0" applyNumberFormat="1" applyFont="1" applyFill="1" applyBorder="1" applyAlignment="1" applyProtection="1">
      <alignment horizontal="right" vertical="center"/>
      <protection locked="0"/>
    </xf>
    <xf numFmtId="3" fontId="17" fillId="33" borderId="28" xfId="0" applyNumberFormat="1" applyFont="1" applyFill="1" applyBorder="1" applyAlignment="1" applyProtection="1">
      <alignment horizontal="right" vertical="center" shrinkToFit="1"/>
      <protection/>
    </xf>
    <xf numFmtId="3" fontId="13" fillId="32" borderId="50" xfId="0" applyNumberFormat="1" applyFont="1" applyFill="1" applyBorder="1" applyAlignment="1" applyProtection="1">
      <alignment horizontal="left" vertical="center" shrinkToFit="1"/>
      <protection locked="0"/>
    </xf>
    <xf numFmtId="3" fontId="13" fillId="32" borderId="50" xfId="0" applyNumberFormat="1" applyFont="1" applyFill="1" applyBorder="1" applyAlignment="1" applyProtection="1">
      <alignment horizontal="right" vertical="center" shrinkToFit="1"/>
      <protection locked="0"/>
    </xf>
    <xf numFmtId="3" fontId="13" fillId="32" borderId="15" xfId="0" applyNumberFormat="1" applyFont="1" applyFill="1" applyBorder="1" applyAlignment="1" applyProtection="1">
      <alignment horizontal="left" vertical="center" shrinkToFit="1"/>
      <protection locked="0"/>
    </xf>
    <xf numFmtId="0" fontId="13" fillId="0" borderId="15" xfId="0" applyFont="1" applyBorder="1" applyAlignment="1" applyProtection="1">
      <alignment horizontal="left" vertical="center"/>
      <protection locked="0"/>
    </xf>
    <xf numFmtId="3" fontId="13" fillId="0" borderId="15" xfId="0" applyNumberFormat="1" applyFont="1" applyBorder="1" applyAlignment="1" applyProtection="1">
      <alignment vertical="center"/>
      <protection locked="0"/>
    </xf>
    <xf numFmtId="0" fontId="13" fillId="0" borderId="16" xfId="0" applyFont="1" applyBorder="1" applyAlignment="1" applyProtection="1">
      <alignment horizontal="left" vertical="center"/>
      <protection locked="0"/>
    </xf>
    <xf numFmtId="3" fontId="13" fillId="32" borderId="16" xfId="0" applyNumberFormat="1" applyFont="1" applyFill="1" applyBorder="1" applyAlignment="1" applyProtection="1">
      <alignment horizontal="left" vertical="center" shrinkToFit="1"/>
      <protection locked="0"/>
    </xf>
    <xf numFmtId="3" fontId="13" fillId="0" borderId="16" xfId="0" applyNumberFormat="1" applyFont="1" applyBorder="1" applyAlignment="1" applyProtection="1">
      <alignment vertical="center"/>
      <protection locked="0"/>
    </xf>
    <xf numFmtId="3" fontId="13" fillId="32" borderId="14" xfId="0" applyNumberFormat="1" applyFont="1" applyFill="1" applyBorder="1" applyAlignment="1" applyProtection="1">
      <alignment horizontal="left" vertical="center"/>
      <protection locked="0"/>
    </xf>
    <xf numFmtId="3" fontId="13" fillId="32" borderId="15" xfId="0" applyNumberFormat="1" applyFont="1" applyFill="1" applyBorder="1" applyAlignment="1" applyProtection="1">
      <alignment horizontal="left" vertical="center"/>
      <protection locked="0"/>
    </xf>
    <xf numFmtId="0" fontId="45" fillId="0" borderId="0" xfId="0" applyFont="1" applyAlignment="1" applyProtection="1">
      <alignment vertical="center"/>
      <protection/>
    </xf>
    <xf numFmtId="3" fontId="4" fillId="33" borderId="60" xfId="0" applyNumberFormat="1" applyFont="1" applyFill="1" applyBorder="1" applyAlignment="1" applyProtection="1">
      <alignment horizontal="right" vertical="center" shrinkToFit="1"/>
      <protection/>
    </xf>
    <xf numFmtId="3" fontId="9" fillId="0" borderId="50" xfId="0" applyNumberFormat="1" applyFont="1" applyFill="1" applyBorder="1" applyAlignment="1" applyProtection="1">
      <alignment vertical="center"/>
      <protection locked="0"/>
    </xf>
    <xf numFmtId="3" fontId="9" fillId="0" borderId="50" xfId="0" applyNumberFormat="1" applyFont="1" applyBorder="1" applyAlignment="1" applyProtection="1">
      <alignment vertical="center"/>
      <protection locked="0"/>
    </xf>
    <xf numFmtId="3" fontId="9" fillId="0" borderId="15" xfId="0" applyNumberFormat="1" applyFont="1" applyFill="1" applyBorder="1" applyAlignment="1" applyProtection="1">
      <alignment horizontal="right" vertical="center"/>
      <protection locked="0"/>
    </xf>
    <xf numFmtId="3" fontId="9" fillId="0" borderId="15" xfId="0" applyNumberFormat="1" applyFont="1" applyBorder="1" applyAlignment="1" applyProtection="1">
      <alignment vertical="center"/>
      <protection locked="0"/>
    </xf>
    <xf numFmtId="3" fontId="9" fillId="0" borderId="15" xfId="0" applyNumberFormat="1" applyFont="1" applyFill="1" applyBorder="1" applyAlignment="1" applyProtection="1">
      <alignment vertical="center"/>
      <protection locked="0"/>
    </xf>
    <xf numFmtId="3" fontId="9" fillId="0" borderId="16" xfId="0" applyNumberFormat="1" applyFont="1" applyFill="1" applyBorder="1" applyAlignment="1" applyProtection="1">
      <alignment vertical="center"/>
      <protection locked="0"/>
    </xf>
    <xf numFmtId="3" fontId="9" fillId="0" borderId="16" xfId="0" applyNumberFormat="1" applyFont="1" applyBorder="1" applyAlignment="1" applyProtection="1">
      <alignment vertical="center"/>
      <protection locked="0"/>
    </xf>
    <xf numFmtId="0" fontId="43" fillId="0" borderId="0" xfId="0" applyFont="1" applyAlignment="1" applyProtection="1">
      <alignment vertical="center"/>
      <protection/>
    </xf>
    <xf numFmtId="0" fontId="43" fillId="0" borderId="0" xfId="0" applyFont="1" applyAlignment="1" applyProtection="1">
      <alignment horizontal="left" vertical="center"/>
      <protection/>
    </xf>
    <xf numFmtId="0" fontId="13" fillId="0" borderId="0" xfId="53" applyFont="1" applyProtection="1">
      <alignment/>
      <protection/>
    </xf>
    <xf numFmtId="0" fontId="35" fillId="0" borderId="0" xfId="53" applyFont="1" applyAlignment="1" applyProtection="1">
      <alignment/>
      <protection/>
    </xf>
    <xf numFmtId="0" fontId="36" fillId="0" borderId="0" xfId="53" applyFont="1" applyAlignment="1" applyProtection="1">
      <alignment/>
      <protection/>
    </xf>
    <xf numFmtId="0" fontId="31" fillId="0" borderId="0" xfId="53" applyFont="1" applyBorder="1" applyProtection="1">
      <alignment/>
      <protection/>
    </xf>
    <xf numFmtId="0" fontId="30" fillId="0" borderId="0" xfId="53" applyFont="1" applyBorder="1" applyProtection="1">
      <alignment/>
      <protection/>
    </xf>
    <xf numFmtId="0" fontId="31" fillId="0" borderId="0" xfId="53" applyFont="1" applyAlignment="1" applyProtection="1">
      <alignment horizontal="center"/>
      <protection/>
    </xf>
    <xf numFmtId="0" fontId="13" fillId="0" borderId="0" xfId="53" applyFont="1" applyAlignment="1" applyProtection="1">
      <alignment horizontal="center"/>
      <protection/>
    </xf>
    <xf numFmtId="0" fontId="37" fillId="0" borderId="0" xfId="53" applyFont="1" applyAlignment="1" applyProtection="1">
      <alignment horizontal="center"/>
      <protection/>
    </xf>
    <xf numFmtId="0" fontId="31" fillId="0" borderId="0" xfId="53" applyFont="1" applyProtection="1">
      <alignment/>
      <protection/>
    </xf>
    <xf numFmtId="0" fontId="30" fillId="0" borderId="0" xfId="53" applyFont="1" applyProtection="1">
      <alignment/>
      <protection/>
    </xf>
    <xf numFmtId="0" fontId="31" fillId="0" borderId="0" xfId="53" applyFont="1" applyAlignment="1" applyProtection="1">
      <alignment horizontal="right"/>
      <protection/>
    </xf>
    <xf numFmtId="0" fontId="42" fillId="0" borderId="0" xfId="53" applyFont="1" applyAlignment="1" applyProtection="1">
      <alignment horizontal="right"/>
      <protection/>
    </xf>
    <xf numFmtId="0" fontId="17" fillId="0" borderId="0" xfId="53" applyFont="1" applyFill="1" applyBorder="1" applyAlignment="1" applyProtection="1">
      <alignment vertical="center" wrapText="1"/>
      <protection/>
    </xf>
    <xf numFmtId="0" fontId="38" fillId="33" borderId="29" xfId="53" applyFont="1" applyFill="1" applyBorder="1" applyAlignment="1" applyProtection="1">
      <alignment horizontal="center" vertical="center" wrapText="1"/>
      <protection/>
    </xf>
    <xf numFmtId="0" fontId="38" fillId="33" borderId="0" xfId="53" applyFont="1" applyFill="1" applyBorder="1" applyAlignment="1" applyProtection="1">
      <alignment horizontal="center" vertical="center" wrapText="1"/>
      <protection/>
    </xf>
    <xf numFmtId="0" fontId="38" fillId="33" borderId="61" xfId="53" applyFont="1" applyFill="1" applyBorder="1" applyAlignment="1" applyProtection="1">
      <alignment horizontal="center" vertical="center"/>
      <protection/>
    </xf>
    <xf numFmtId="3" fontId="13" fillId="0" borderId="0" xfId="53" applyNumberFormat="1" applyFont="1" applyFill="1" applyBorder="1" applyAlignment="1" applyProtection="1">
      <alignment vertical="center"/>
      <protection/>
    </xf>
    <xf numFmtId="0" fontId="13" fillId="0" borderId="0" xfId="53" applyFont="1" applyAlignment="1" applyProtection="1">
      <alignment vertical="center"/>
      <protection/>
    </xf>
    <xf numFmtId="0" fontId="32" fillId="33" borderId="62" xfId="53" applyFont="1" applyFill="1" applyBorder="1" applyAlignment="1" applyProtection="1">
      <alignment horizontal="center" vertical="center"/>
      <protection/>
    </xf>
    <xf numFmtId="3" fontId="33" fillId="0" borderId="0" xfId="53" applyNumberFormat="1" applyFont="1" applyFill="1" applyBorder="1" applyAlignment="1" applyProtection="1">
      <alignment vertical="center"/>
      <protection/>
    </xf>
    <xf numFmtId="0" fontId="33" fillId="0" borderId="0" xfId="53" applyFont="1" applyAlignment="1" applyProtection="1">
      <alignment vertical="center"/>
      <protection/>
    </xf>
    <xf numFmtId="0" fontId="38" fillId="33" borderId="62" xfId="53" applyFont="1" applyFill="1" applyBorder="1" applyAlignment="1" applyProtection="1">
      <alignment horizontal="center" vertical="center"/>
      <protection/>
    </xf>
    <xf numFmtId="0" fontId="38" fillId="33" borderId="63" xfId="53" applyFont="1" applyFill="1" applyBorder="1" applyAlignment="1" applyProtection="1">
      <alignment horizontal="center" vertical="center"/>
      <protection/>
    </xf>
    <xf numFmtId="3" fontId="47" fillId="33" borderId="29" xfId="53" applyNumberFormat="1" applyFont="1" applyFill="1" applyBorder="1" applyAlignment="1" applyProtection="1">
      <alignment horizontal="right" vertical="center"/>
      <protection/>
    </xf>
    <xf numFmtId="3" fontId="41" fillId="0" borderId="0" xfId="53" applyNumberFormat="1" applyFont="1" applyFill="1" applyBorder="1" applyAlignment="1" applyProtection="1">
      <alignment vertical="center"/>
      <protection/>
    </xf>
    <xf numFmtId="0" fontId="40" fillId="0" borderId="0" xfId="53" applyFont="1" applyFill="1" applyBorder="1" applyAlignment="1" applyProtection="1">
      <alignment horizontal="center" vertical="center" wrapText="1"/>
      <protection/>
    </xf>
    <xf numFmtId="0" fontId="40" fillId="0" borderId="25" xfId="53" applyFont="1" applyFill="1" applyBorder="1" applyAlignment="1" applyProtection="1">
      <alignment horizontal="center" vertical="center" wrapText="1"/>
      <protection/>
    </xf>
    <xf numFmtId="3" fontId="41" fillId="0" borderId="0" xfId="53" applyNumberFormat="1" applyFont="1" applyFill="1" applyBorder="1" applyAlignment="1" applyProtection="1">
      <alignment horizontal="center" vertical="center"/>
      <protection/>
    </xf>
    <xf numFmtId="0" fontId="13" fillId="0" borderId="0" xfId="53" applyFont="1" applyFill="1" applyAlignment="1" applyProtection="1">
      <alignment vertical="center"/>
      <protection/>
    </xf>
    <xf numFmtId="0" fontId="0" fillId="32" borderId="0" xfId="0" applyFont="1" applyFill="1" applyBorder="1" applyAlignment="1" applyProtection="1">
      <alignment shrinkToFit="1"/>
      <protection/>
    </xf>
    <xf numFmtId="0" fontId="13" fillId="0" borderId="0" xfId="53" applyFont="1" applyBorder="1" applyAlignment="1" applyProtection="1">
      <alignment vertical="center"/>
      <protection/>
    </xf>
    <xf numFmtId="0" fontId="13" fillId="32" borderId="0" xfId="0" applyFont="1" applyFill="1" applyBorder="1" applyAlignment="1" applyProtection="1">
      <alignment shrinkToFit="1"/>
      <protection/>
    </xf>
    <xf numFmtId="0" fontId="5" fillId="32" borderId="0" xfId="0" applyFont="1" applyFill="1" applyBorder="1" applyAlignment="1" applyProtection="1">
      <alignment vertical="center" shrinkToFit="1"/>
      <protection/>
    </xf>
    <xf numFmtId="0" fontId="0" fillId="32" borderId="0" xfId="0" applyFont="1" applyFill="1" applyBorder="1" applyAlignment="1" applyProtection="1">
      <alignment vertical="center" shrinkToFit="1"/>
      <protection/>
    </xf>
    <xf numFmtId="0" fontId="17" fillId="0" borderId="0" xfId="53" applyFont="1" applyProtection="1">
      <alignment/>
      <protection/>
    </xf>
    <xf numFmtId="3" fontId="46" fillId="0" borderId="41" xfId="53" applyNumberFormat="1" applyFont="1" applyBorder="1" applyAlignment="1" applyProtection="1">
      <alignment horizontal="right" vertical="center"/>
      <protection locked="0"/>
    </xf>
    <xf numFmtId="3" fontId="46" fillId="0" borderId="13" xfId="53" applyNumberFormat="1" applyFont="1" applyBorder="1" applyAlignment="1" applyProtection="1">
      <alignment horizontal="right" vertical="center"/>
      <protection locked="0"/>
    </xf>
    <xf numFmtId="3" fontId="46" fillId="0" borderId="42" xfId="53" applyNumberFormat="1" applyFont="1" applyBorder="1" applyAlignment="1" applyProtection="1">
      <alignment horizontal="right" vertical="center"/>
      <protection locked="0"/>
    </xf>
    <xf numFmtId="0" fontId="31" fillId="32" borderId="0" xfId="0" applyFont="1" applyFill="1" applyBorder="1" applyAlignment="1" applyProtection="1">
      <alignment shrinkToFit="1"/>
      <protection/>
    </xf>
    <xf numFmtId="0" fontId="28" fillId="32" borderId="0" xfId="0" applyFont="1" applyFill="1"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vertical="center" wrapText="1"/>
      <protection/>
    </xf>
    <xf numFmtId="0" fontId="0" fillId="0" borderId="0" xfId="0" applyAlignment="1" applyProtection="1">
      <alignment vertical="center" wrapText="1"/>
      <protection/>
    </xf>
    <xf numFmtId="3" fontId="1" fillId="33" borderId="29" xfId="0" applyNumberFormat="1" applyFont="1" applyFill="1" applyBorder="1" applyAlignment="1" applyProtection="1">
      <alignment vertical="center"/>
      <protection/>
    </xf>
    <xf numFmtId="3" fontId="1" fillId="33" borderId="64" xfId="0" applyNumberFormat="1" applyFont="1" applyFill="1" applyBorder="1" applyAlignment="1" applyProtection="1">
      <alignment vertical="center"/>
      <protection/>
    </xf>
    <xf numFmtId="3" fontId="0" fillId="0" borderId="50" xfId="0" applyNumberFormat="1" applyBorder="1" applyAlignment="1" applyProtection="1">
      <alignment vertical="center"/>
      <protection locked="0"/>
    </xf>
    <xf numFmtId="0" fontId="0" fillId="0" borderId="65" xfId="0" applyFont="1" applyBorder="1" applyAlignment="1" applyProtection="1">
      <alignment horizontal="left" vertical="center"/>
      <protection locked="0"/>
    </xf>
    <xf numFmtId="0" fontId="0" fillId="0" borderId="66" xfId="0" applyBorder="1" applyAlignment="1" applyProtection="1">
      <alignment horizontal="left" vertical="center"/>
      <protection locked="0"/>
    </xf>
    <xf numFmtId="0" fontId="0" fillId="0" borderId="67" xfId="0" applyBorder="1" applyAlignment="1" applyProtection="1">
      <alignment horizontal="left" vertical="center"/>
      <protection locked="0"/>
    </xf>
    <xf numFmtId="0" fontId="17" fillId="33" borderId="29" xfId="0" applyFont="1" applyFill="1" applyBorder="1" applyAlignment="1" applyProtection="1">
      <alignment horizontal="left" vertical="center"/>
      <protection/>
    </xf>
    <xf numFmtId="3" fontId="17" fillId="33" borderId="68" xfId="0" applyNumberFormat="1" applyFont="1" applyFill="1" applyBorder="1" applyAlignment="1" applyProtection="1">
      <alignment vertical="center" shrinkToFit="1"/>
      <protection/>
    </xf>
    <xf numFmtId="3" fontId="17" fillId="33" borderId="31" xfId="0" applyNumberFormat="1" applyFont="1" applyFill="1" applyBorder="1" applyAlignment="1" applyProtection="1">
      <alignment vertical="center" shrinkToFit="1"/>
      <protection/>
    </xf>
    <xf numFmtId="3" fontId="17" fillId="33" borderId="24" xfId="0" applyNumberFormat="1" applyFont="1" applyFill="1" applyBorder="1" applyAlignment="1" applyProtection="1">
      <alignment vertical="center" shrinkToFit="1"/>
      <protection/>
    </xf>
    <xf numFmtId="3" fontId="17" fillId="33" borderId="30" xfId="0" applyNumberFormat="1" applyFont="1" applyFill="1" applyBorder="1" applyAlignment="1" applyProtection="1">
      <alignment vertical="center" shrinkToFit="1"/>
      <protection/>
    </xf>
    <xf numFmtId="3" fontId="17" fillId="33" borderId="69" xfId="0" applyNumberFormat="1" applyFont="1" applyFill="1" applyBorder="1" applyAlignment="1" applyProtection="1">
      <alignment vertical="center" shrinkToFit="1"/>
      <protection/>
    </xf>
    <xf numFmtId="3" fontId="17" fillId="33" borderId="29" xfId="0" applyNumberFormat="1" applyFont="1" applyFill="1" applyBorder="1" applyAlignment="1" applyProtection="1">
      <alignment vertical="center" shrinkToFit="1"/>
      <protection/>
    </xf>
    <xf numFmtId="0" fontId="17" fillId="0" borderId="0" xfId="0" applyFont="1" applyFill="1" applyBorder="1" applyAlignment="1" applyProtection="1">
      <alignment horizontal="left" vertical="center"/>
      <protection/>
    </xf>
    <xf numFmtId="3" fontId="17" fillId="0" borderId="0" xfId="0" applyNumberFormat="1" applyFont="1" applyFill="1" applyBorder="1" applyAlignment="1" applyProtection="1">
      <alignment vertical="center" shrinkToFit="1"/>
      <protection/>
    </xf>
    <xf numFmtId="0" fontId="17" fillId="33" borderId="29" xfId="0" applyFont="1" applyFill="1" applyBorder="1" applyAlignment="1" applyProtection="1">
      <alignment horizontal="left" vertical="center" wrapText="1"/>
      <protection/>
    </xf>
    <xf numFmtId="3" fontId="13" fillId="0" borderId="68" xfId="0" applyNumberFormat="1" applyFont="1" applyFill="1" applyBorder="1" applyAlignment="1" applyProtection="1">
      <alignment horizontal="right" vertical="center"/>
      <protection locked="0"/>
    </xf>
    <xf numFmtId="3" fontId="13" fillId="0" borderId="31" xfId="0" applyNumberFormat="1" applyFont="1" applyFill="1" applyBorder="1" applyAlignment="1" applyProtection="1">
      <alignment horizontal="right" vertical="center"/>
      <protection locked="0"/>
    </xf>
    <xf numFmtId="3" fontId="13" fillId="0" borderId="24" xfId="0" applyNumberFormat="1" applyFont="1" applyFill="1" applyBorder="1" applyAlignment="1" applyProtection="1">
      <alignment horizontal="right" vertical="center"/>
      <protection locked="0"/>
    </xf>
    <xf numFmtId="3" fontId="13" fillId="0" borderId="46" xfId="0" applyNumberFormat="1" applyFont="1" applyFill="1" applyBorder="1" applyAlignment="1" applyProtection="1">
      <alignment horizontal="right" vertical="center"/>
      <protection locked="0"/>
    </xf>
    <xf numFmtId="3" fontId="13" fillId="0" borderId="30" xfId="0" applyNumberFormat="1" applyFont="1" applyFill="1" applyBorder="1" applyAlignment="1" applyProtection="1">
      <alignment horizontal="right" vertical="center"/>
      <protection locked="0"/>
    </xf>
    <xf numFmtId="0" fontId="41" fillId="33" borderId="29" xfId="0" applyFont="1" applyFill="1" applyBorder="1" applyAlignment="1" applyProtection="1">
      <alignment horizontal="left" vertical="center" wrapText="1"/>
      <protection/>
    </xf>
    <xf numFmtId="3" fontId="41" fillId="33" borderId="68" xfId="0" applyNumberFormat="1" applyFont="1" applyFill="1" applyBorder="1" applyAlignment="1" applyProtection="1">
      <alignment vertical="center" shrinkToFit="1"/>
      <protection/>
    </xf>
    <xf numFmtId="3" fontId="41" fillId="33" borderId="31" xfId="0" applyNumberFormat="1" applyFont="1" applyFill="1" applyBorder="1" applyAlignment="1" applyProtection="1">
      <alignment vertical="center" shrinkToFit="1"/>
      <protection/>
    </xf>
    <xf numFmtId="3" fontId="41" fillId="33" borderId="24" xfId="0" applyNumberFormat="1" applyFont="1" applyFill="1" applyBorder="1" applyAlignment="1" applyProtection="1">
      <alignment vertical="center" shrinkToFit="1"/>
      <protection/>
    </xf>
    <xf numFmtId="3" fontId="41" fillId="33" borderId="46" xfId="0" applyNumberFormat="1" applyFont="1" applyFill="1" applyBorder="1" applyAlignment="1" applyProtection="1">
      <alignment vertical="center" shrinkToFit="1"/>
      <protection/>
    </xf>
    <xf numFmtId="3" fontId="41" fillId="33" borderId="12" xfId="0" applyNumberFormat="1" applyFont="1" applyFill="1" applyBorder="1" applyAlignment="1" applyProtection="1">
      <alignment vertical="center" shrinkToFit="1"/>
      <protection/>
    </xf>
    <xf numFmtId="0" fontId="13" fillId="0" borderId="0" xfId="0" applyFont="1" applyFill="1" applyBorder="1" applyAlignment="1" applyProtection="1">
      <alignment vertical="center"/>
      <protection/>
    </xf>
    <xf numFmtId="0" fontId="41" fillId="0" borderId="0" xfId="0" applyFont="1" applyFill="1" applyBorder="1" applyAlignment="1" applyProtection="1">
      <alignment horizontal="left" vertical="center"/>
      <protection/>
    </xf>
    <xf numFmtId="3" fontId="41" fillId="33" borderId="29" xfId="0" applyNumberFormat="1" applyFont="1" applyFill="1" applyBorder="1" applyAlignment="1" applyProtection="1">
      <alignment vertical="center" shrinkToFit="1"/>
      <protection/>
    </xf>
    <xf numFmtId="3" fontId="13" fillId="0" borderId="24" xfId="0" applyNumberFormat="1" applyFont="1" applyFill="1" applyBorder="1" applyAlignment="1" applyProtection="1">
      <alignment horizontal="right" vertical="center" shrinkToFit="1"/>
      <protection locked="0"/>
    </xf>
    <xf numFmtId="3" fontId="13" fillId="0" borderId="68" xfId="0" applyNumberFormat="1" applyFont="1" applyFill="1" applyBorder="1" applyAlignment="1" applyProtection="1">
      <alignment horizontal="right" vertical="center" shrinkToFit="1"/>
      <protection locked="0"/>
    </xf>
    <xf numFmtId="3" fontId="13" fillId="0" borderId="31" xfId="0" applyNumberFormat="1" applyFont="1" applyFill="1" applyBorder="1" applyAlignment="1" applyProtection="1">
      <alignment horizontal="right" vertical="center" shrinkToFit="1"/>
      <protection locked="0"/>
    </xf>
    <xf numFmtId="3" fontId="13" fillId="0" borderId="69" xfId="0" applyNumberFormat="1" applyFont="1" applyFill="1" applyBorder="1" applyAlignment="1" applyProtection="1">
      <alignment horizontal="right" vertical="center" shrinkToFit="1"/>
      <protection locked="0"/>
    </xf>
    <xf numFmtId="3" fontId="13" fillId="0" borderId="46" xfId="0" applyNumberFormat="1" applyFont="1" applyFill="1" applyBorder="1" applyAlignment="1" applyProtection="1">
      <alignment horizontal="right" vertical="center" shrinkToFit="1"/>
      <protection locked="0"/>
    </xf>
    <xf numFmtId="3" fontId="13" fillId="0" borderId="70" xfId="0" applyNumberFormat="1" applyFont="1" applyFill="1" applyBorder="1" applyAlignment="1" applyProtection="1">
      <alignment horizontal="right" vertical="center" shrinkToFit="1"/>
      <protection locked="0"/>
    </xf>
    <xf numFmtId="0" fontId="32" fillId="33" borderId="29" xfId="0" applyFont="1" applyFill="1" applyBorder="1" applyAlignment="1" applyProtection="1">
      <alignment horizontal="left" vertical="center"/>
      <protection/>
    </xf>
    <xf numFmtId="3" fontId="13" fillId="32" borderId="68" xfId="0" applyNumberFormat="1" applyFont="1" applyFill="1" applyBorder="1" applyAlignment="1" applyProtection="1">
      <alignment horizontal="right" vertical="center" shrinkToFit="1"/>
      <protection locked="0"/>
    </xf>
    <xf numFmtId="3" fontId="13" fillId="32" borderId="31" xfId="0" applyNumberFormat="1" applyFont="1" applyFill="1" applyBorder="1" applyAlignment="1" applyProtection="1">
      <alignment horizontal="right" vertical="center" shrinkToFit="1"/>
      <protection locked="0"/>
    </xf>
    <xf numFmtId="3" fontId="13" fillId="32" borderId="24" xfId="0" applyNumberFormat="1" applyFont="1" applyFill="1" applyBorder="1" applyAlignment="1" applyProtection="1">
      <alignment horizontal="right" vertical="center" shrinkToFit="1"/>
      <protection locked="0"/>
    </xf>
    <xf numFmtId="3" fontId="13" fillId="32" borderId="12" xfId="0" applyNumberFormat="1" applyFont="1" applyFill="1" applyBorder="1" applyAlignment="1" applyProtection="1">
      <alignment horizontal="right" vertical="center" shrinkToFit="1"/>
      <protection locked="0"/>
    </xf>
    <xf numFmtId="3" fontId="13" fillId="32" borderId="46" xfId="0" applyNumberFormat="1" applyFont="1" applyFill="1" applyBorder="1" applyAlignment="1" applyProtection="1">
      <alignment horizontal="right" vertical="center" shrinkToFit="1"/>
      <protection locked="0"/>
    </xf>
    <xf numFmtId="3" fontId="13" fillId="32" borderId="71" xfId="0" applyNumberFormat="1" applyFont="1" applyFill="1" applyBorder="1" applyAlignment="1" applyProtection="1">
      <alignment horizontal="right" vertical="center" shrinkToFit="1"/>
      <protection locked="0"/>
    </xf>
    <xf numFmtId="0" fontId="17" fillId="33" borderId="72" xfId="0" applyFont="1" applyFill="1" applyBorder="1" applyAlignment="1" applyProtection="1">
      <alignment horizontal="center" vertical="center" wrapText="1"/>
      <protection/>
    </xf>
    <xf numFmtId="3" fontId="13" fillId="32" borderId="73" xfId="0" applyNumberFormat="1" applyFont="1" applyFill="1" applyBorder="1" applyAlignment="1" applyProtection="1">
      <alignment horizontal="right" vertical="center" shrinkToFit="1"/>
      <protection locked="0"/>
    </xf>
    <xf numFmtId="3" fontId="13" fillId="32" borderId="74" xfId="0" applyNumberFormat="1" applyFont="1" applyFill="1" applyBorder="1" applyAlignment="1" applyProtection="1">
      <alignment horizontal="right" vertical="center" shrinkToFit="1"/>
      <protection locked="0"/>
    </xf>
    <xf numFmtId="3" fontId="13" fillId="32" borderId="55" xfId="0" applyNumberFormat="1" applyFont="1" applyFill="1" applyBorder="1" applyAlignment="1" applyProtection="1">
      <alignment horizontal="right" vertical="center" shrinkToFit="1"/>
      <protection locked="0"/>
    </xf>
    <xf numFmtId="3" fontId="13" fillId="32" borderId="57" xfId="0" applyNumberFormat="1" applyFont="1" applyFill="1" applyBorder="1" applyAlignment="1" applyProtection="1">
      <alignment horizontal="right" vertical="center" shrinkToFit="1"/>
      <protection locked="0"/>
    </xf>
    <xf numFmtId="3" fontId="13" fillId="32" borderId="75" xfId="0" applyNumberFormat="1" applyFont="1" applyFill="1" applyBorder="1" applyAlignment="1" applyProtection="1">
      <alignment horizontal="right" vertical="center" shrinkToFit="1"/>
      <protection locked="0"/>
    </xf>
    <xf numFmtId="0" fontId="13" fillId="33" borderId="41" xfId="0" applyFont="1" applyFill="1" applyBorder="1" applyAlignment="1" applyProtection="1">
      <alignment horizontal="left" vertical="center"/>
      <protection/>
    </xf>
    <xf numFmtId="0" fontId="13" fillId="33" borderId="13" xfId="0" applyFont="1" applyFill="1" applyBorder="1" applyAlignment="1" applyProtection="1">
      <alignment horizontal="left" vertical="center"/>
      <protection/>
    </xf>
    <xf numFmtId="0" fontId="13" fillId="33" borderId="42" xfId="0" applyFont="1" applyFill="1" applyBorder="1" applyAlignment="1" applyProtection="1">
      <alignment horizontal="left" vertical="center"/>
      <protection/>
    </xf>
    <xf numFmtId="3" fontId="13" fillId="32" borderId="76" xfId="0" applyNumberFormat="1" applyFont="1" applyFill="1" applyBorder="1" applyAlignment="1" applyProtection="1">
      <alignment horizontal="right" vertical="center" shrinkToFit="1"/>
      <protection locked="0"/>
    </xf>
    <xf numFmtId="3" fontId="13" fillId="32" borderId="62" xfId="0" applyNumberFormat="1" applyFont="1" applyFill="1" applyBorder="1" applyAlignment="1" applyProtection="1">
      <alignment horizontal="right" vertical="center" shrinkToFit="1"/>
      <protection locked="0"/>
    </xf>
    <xf numFmtId="3" fontId="13" fillId="32" borderId="63" xfId="0" applyNumberFormat="1" applyFont="1" applyFill="1" applyBorder="1" applyAlignment="1" applyProtection="1">
      <alignment horizontal="right" vertical="center" shrinkToFit="1"/>
      <protection locked="0"/>
    </xf>
    <xf numFmtId="3" fontId="17" fillId="33" borderId="41" xfId="0" applyNumberFormat="1" applyFont="1" applyFill="1" applyBorder="1" applyAlignment="1" applyProtection="1">
      <alignment vertical="center" shrinkToFit="1"/>
      <protection/>
    </xf>
    <xf numFmtId="3" fontId="17" fillId="33" borderId="13" xfId="0" applyNumberFormat="1" applyFont="1" applyFill="1" applyBorder="1" applyAlignment="1" applyProtection="1">
      <alignment vertical="center" shrinkToFit="1"/>
      <protection/>
    </xf>
    <xf numFmtId="3" fontId="17" fillId="33" borderId="42" xfId="0" applyNumberFormat="1" applyFont="1" applyFill="1" applyBorder="1" applyAlignment="1" applyProtection="1">
      <alignment vertical="center" shrinkToFit="1"/>
      <protection/>
    </xf>
    <xf numFmtId="2" fontId="13" fillId="33" borderId="13" xfId="0" applyNumberFormat="1" applyFont="1" applyFill="1" applyBorder="1" applyAlignment="1" applyProtection="1">
      <alignment horizontal="left" vertical="center"/>
      <protection/>
    </xf>
    <xf numFmtId="0" fontId="13" fillId="33" borderId="45" xfId="0" applyFont="1" applyFill="1" applyBorder="1" applyAlignment="1" applyProtection="1">
      <alignment horizontal="left" vertical="center"/>
      <protection/>
    </xf>
    <xf numFmtId="3" fontId="17" fillId="33" borderId="70" xfId="0" applyNumberFormat="1" applyFont="1" applyFill="1" applyBorder="1" applyAlignment="1" applyProtection="1">
      <alignment vertical="center" shrinkToFit="1"/>
      <protection/>
    </xf>
    <xf numFmtId="3" fontId="17" fillId="33" borderId="45" xfId="0" applyNumberFormat="1" applyFont="1" applyFill="1" applyBorder="1" applyAlignment="1" applyProtection="1">
      <alignment vertical="center" shrinkToFit="1"/>
      <protection/>
    </xf>
    <xf numFmtId="0" fontId="13" fillId="33" borderId="34" xfId="0" applyFont="1" applyFill="1" applyBorder="1" applyAlignment="1" applyProtection="1">
      <alignment horizontal="left" vertical="center"/>
      <protection/>
    </xf>
    <xf numFmtId="0" fontId="17" fillId="33" borderId="28" xfId="0" applyFont="1" applyFill="1" applyBorder="1" applyAlignment="1" applyProtection="1">
      <alignment horizontal="left" vertical="center"/>
      <protection/>
    </xf>
    <xf numFmtId="3" fontId="17" fillId="32" borderId="77" xfId="0" applyNumberFormat="1" applyFont="1" applyFill="1" applyBorder="1" applyAlignment="1" applyProtection="1">
      <alignment horizontal="right" vertical="center" shrinkToFit="1"/>
      <protection locked="0"/>
    </xf>
    <xf numFmtId="3" fontId="17" fillId="32" borderId="78" xfId="0" applyNumberFormat="1" applyFont="1" applyFill="1" applyBorder="1" applyAlignment="1" applyProtection="1">
      <alignment horizontal="right" vertical="center" shrinkToFit="1"/>
      <protection locked="0"/>
    </xf>
    <xf numFmtId="0" fontId="4" fillId="33" borderId="59" xfId="0" applyFont="1" applyFill="1" applyBorder="1" applyAlignment="1" applyProtection="1">
      <alignment horizontal="center" vertical="center" wrapText="1"/>
      <protection/>
    </xf>
    <xf numFmtId="3" fontId="13" fillId="32" borderId="79" xfId="0" applyNumberFormat="1" applyFont="1" applyFill="1" applyBorder="1" applyAlignment="1" applyProtection="1">
      <alignment horizontal="right" vertical="center" shrinkToFit="1"/>
      <protection locked="0"/>
    </xf>
    <xf numFmtId="3" fontId="13" fillId="32" borderId="80" xfId="0" applyNumberFormat="1" applyFont="1" applyFill="1" applyBorder="1" applyAlignment="1" applyProtection="1">
      <alignment horizontal="right" vertical="center" shrinkToFit="1"/>
      <protection locked="0"/>
    </xf>
    <xf numFmtId="3" fontId="13" fillId="32" borderId="81" xfId="0" applyNumberFormat="1" applyFont="1" applyFill="1" applyBorder="1" applyAlignment="1" applyProtection="1">
      <alignment horizontal="right" vertical="center" shrinkToFit="1"/>
      <protection locked="0"/>
    </xf>
    <xf numFmtId="3" fontId="13" fillId="32" borderId="39" xfId="0" applyNumberFormat="1" applyFont="1" applyFill="1" applyBorder="1" applyAlignment="1" applyProtection="1">
      <alignment horizontal="right" vertical="center" shrinkToFit="1"/>
      <protection locked="0"/>
    </xf>
    <xf numFmtId="3" fontId="13" fillId="32" borderId="40" xfId="0" applyNumberFormat="1" applyFont="1" applyFill="1" applyBorder="1" applyAlignment="1" applyProtection="1">
      <alignment horizontal="right" vertical="center" shrinkToFit="1"/>
      <protection locked="0"/>
    </xf>
    <xf numFmtId="3" fontId="13" fillId="32" borderId="43" xfId="0" applyNumberFormat="1" applyFont="1" applyFill="1" applyBorder="1" applyAlignment="1" applyProtection="1">
      <alignment horizontal="right" vertical="center" shrinkToFit="1"/>
      <protection locked="0"/>
    </xf>
    <xf numFmtId="3" fontId="13" fillId="32" borderId="44" xfId="0" applyNumberFormat="1" applyFont="1" applyFill="1" applyBorder="1" applyAlignment="1" applyProtection="1">
      <alignment horizontal="right" vertical="center" shrinkToFit="1"/>
      <protection locked="0"/>
    </xf>
    <xf numFmtId="3" fontId="17" fillId="32" borderId="82" xfId="0" applyNumberFormat="1" applyFont="1" applyFill="1" applyBorder="1" applyAlignment="1" applyProtection="1">
      <alignment horizontal="right" vertical="center" shrinkToFit="1"/>
      <protection locked="0"/>
    </xf>
    <xf numFmtId="3" fontId="17" fillId="32" borderId="83" xfId="0" applyNumberFormat="1" applyFont="1" applyFill="1" applyBorder="1" applyAlignment="1" applyProtection="1">
      <alignment horizontal="right" vertical="center" shrinkToFit="1"/>
      <protection locked="0"/>
    </xf>
    <xf numFmtId="3" fontId="17" fillId="33" borderId="36" xfId="0" applyNumberFormat="1" applyFont="1" applyFill="1" applyBorder="1" applyAlignment="1" applyProtection="1">
      <alignment vertical="center" shrinkToFit="1"/>
      <protection/>
    </xf>
    <xf numFmtId="3" fontId="17" fillId="33" borderId="11" xfId="0" applyNumberFormat="1" applyFont="1" applyFill="1" applyBorder="1" applyAlignment="1" applyProtection="1">
      <alignment vertical="center" shrinkToFit="1"/>
      <protection/>
    </xf>
    <xf numFmtId="3" fontId="17" fillId="33" borderId="53" xfId="0" applyNumberFormat="1" applyFont="1" applyFill="1" applyBorder="1" applyAlignment="1" applyProtection="1">
      <alignment vertical="center" shrinkToFit="1"/>
      <protection/>
    </xf>
    <xf numFmtId="3" fontId="17" fillId="32" borderId="84" xfId="0" applyNumberFormat="1" applyFont="1" applyFill="1" applyBorder="1" applyAlignment="1" applyProtection="1">
      <alignment horizontal="right" vertical="center" shrinkToFit="1"/>
      <protection locked="0"/>
    </xf>
    <xf numFmtId="0" fontId="17" fillId="33" borderId="85" xfId="0" applyFont="1" applyFill="1" applyBorder="1" applyAlignment="1" applyProtection="1">
      <alignment horizontal="center" vertical="center" wrapText="1"/>
      <protection/>
    </xf>
    <xf numFmtId="0" fontId="4" fillId="33" borderId="86" xfId="0" applyFont="1" applyFill="1" applyBorder="1" applyAlignment="1" applyProtection="1">
      <alignment horizontal="center" vertical="center" wrapText="1"/>
      <protection/>
    </xf>
    <xf numFmtId="0" fontId="17" fillId="33" borderId="58" xfId="0" applyFont="1" applyFill="1" applyBorder="1" applyAlignment="1" applyProtection="1">
      <alignment horizontal="center" vertical="center" wrapText="1"/>
      <protection/>
    </xf>
    <xf numFmtId="3" fontId="9" fillId="32" borderId="71" xfId="0" applyNumberFormat="1" applyFont="1" applyFill="1" applyBorder="1" applyAlignment="1" applyProtection="1">
      <alignment horizontal="right" vertical="center" shrinkToFit="1"/>
      <protection locked="0"/>
    </xf>
    <xf numFmtId="3" fontId="9" fillId="32" borderId="39"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3" fontId="10" fillId="0" borderId="40" xfId="0" applyNumberFormat="1" applyFont="1" applyFill="1" applyBorder="1" applyAlignment="1" applyProtection="1">
      <alignment horizontal="right" vertical="center" shrinkToFit="1"/>
      <protection locked="0"/>
    </xf>
    <xf numFmtId="3" fontId="9" fillId="32" borderId="87" xfId="0" applyNumberFormat="1" applyFont="1" applyFill="1" applyBorder="1" applyAlignment="1" applyProtection="1">
      <alignment horizontal="right" vertical="center" shrinkToFit="1"/>
      <protection locked="0"/>
    </xf>
    <xf numFmtId="3" fontId="9" fillId="32" borderId="73" xfId="0" applyNumberFormat="1" applyFont="1" applyFill="1" applyBorder="1" applyAlignment="1" applyProtection="1">
      <alignment horizontal="right" vertical="center" shrinkToFit="1"/>
      <protection locked="0"/>
    </xf>
    <xf numFmtId="3" fontId="9" fillId="32" borderId="43" xfId="0" applyNumberFormat="1" applyFont="1" applyFill="1" applyBorder="1" applyAlignment="1" applyProtection="1">
      <alignment horizontal="right" vertical="center" shrinkToFit="1"/>
      <protection locked="0"/>
    </xf>
    <xf numFmtId="3" fontId="9" fillId="32" borderId="44" xfId="0" applyNumberFormat="1" applyFont="1" applyFill="1" applyBorder="1" applyAlignment="1" applyProtection="1">
      <alignment horizontal="right" vertical="center" shrinkToFit="1"/>
      <protection locked="0"/>
    </xf>
    <xf numFmtId="3" fontId="9" fillId="32" borderId="74" xfId="0" applyNumberFormat="1" applyFont="1" applyFill="1" applyBorder="1" applyAlignment="1" applyProtection="1">
      <alignment horizontal="right" vertical="center" shrinkToFit="1"/>
      <protection locked="0"/>
    </xf>
    <xf numFmtId="3" fontId="10" fillId="33" borderId="68" xfId="0" applyNumberFormat="1" applyFont="1" applyFill="1" applyBorder="1" applyAlignment="1" applyProtection="1">
      <alignment horizontal="right" vertical="center" shrinkToFit="1"/>
      <protection/>
    </xf>
    <xf numFmtId="3" fontId="10" fillId="0" borderId="87" xfId="0" applyNumberFormat="1" applyFont="1" applyFill="1" applyBorder="1" applyAlignment="1" applyProtection="1">
      <alignment horizontal="right" vertical="center" shrinkToFit="1"/>
      <protection locked="0"/>
    </xf>
    <xf numFmtId="3" fontId="10" fillId="0" borderId="56" xfId="0" applyNumberFormat="1" applyFont="1" applyFill="1" applyBorder="1" applyAlignment="1" applyProtection="1">
      <alignment horizontal="right" vertical="center" shrinkToFit="1"/>
      <protection locked="0"/>
    </xf>
    <xf numFmtId="3" fontId="10" fillId="32" borderId="87" xfId="0" applyNumberFormat="1" applyFont="1" applyFill="1" applyBorder="1" applyAlignment="1" applyProtection="1">
      <alignment horizontal="right" vertical="center" shrinkToFit="1"/>
      <protection locked="0"/>
    </xf>
    <xf numFmtId="3" fontId="10" fillId="32" borderId="56" xfId="0" applyNumberFormat="1" applyFont="1" applyFill="1" applyBorder="1" applyAlignment="1" applyProtection="1">
      <alignment horizontal="right" vertical="center" shrinkToFit="1"/>
      <protection locked="0"/>
    </xf>
    <xf numFmtId="3" fontId="10" fillId="32" borderId="43" xfId="0" applyNumberFormat="1" applyFont="1" applyFill="1" applyBorder="1" applyAlignment="1" applyProtection="1">
      <alignment horizontal="right" vertical="center" shrinkToFit="1"/>
      <protection locked="0"/>
    </xf>
    <xf numFmtId="3" fontId="10" fillId="32" borderId="44" xfId="0" applyNumberFormat="1" applyFont="1" applyFill="1" applyBorder="1" applyAlignment="1" applyProtection="1">
      <alignment horizontal="right" vertical="center" shrinkToFit="1"/>
      <protection locked="0"/>
    </xf>
    <xf numFmtId="3" fontId="10" fillId="33" borderId="30" xfId="0" applyNumberFormat="1" applyFont="1" applyFill="1" applyBorder="1" applyAlignment="1" applyProtection="1">
      <alignment horizontal="right" vertical="center"/>
      <protection/>
    </xf>
    <xf numFmtId="3" fontId="17" fillId="0" borderId="84" xfId="0" applyNumberFormat="1" applyFont="1" applyFill="1" applyBorder="1" applyAlignment="1" applyProtection="1">
      <alignment horizontal="right" vertical="center"/>
      <protection locked="0"/>
    </xf>
    <xf numFmtId="3" fontId="17" fillId="0" borderId="77" xfId="0" applyNumberFormat="1" applyFont="1" applyFill="1" applyBorder="1" applyAlignment="1" applyProtection="1">
      <alignment horizontal="right" vertical="center"/>
      <protection locked="0"/>
    </xf>
    <xf numFmtId="0" fontId="33" fillId="0" borderId="0" xfId="0" applyNumberFormat="1" applyFont="1" applyAlignment="1" applyProtection="1">
      <alignment horizontal="left" vertical="center"/>
      <protection/>
    </xf>
    <xf numFmtId="0" fontId="5" fillId="33" borderId="34" xfId="0" applyNumberFormat="1" applyFont="1" applyFill="1" applyBorder="1" applyAlignment="1" applyProtection="1">
      <alignment horizontal="left" vertical="center"/>
      <protection/>
    </xf>
    <xf numFmtId="0" fontId="5" fillId="33" borderId="13" xfId="0" applyNumberFormat="1" applyFont="1" applyFill="1" applyBorder="1" applyAlignment="1" applyProtection="1">
      <alignment horizontal="left" vertical="center"/>
      <protection/>
    </xf>
    <xf numFmtId="0" fontId="5" fillId="33" borderId="45" xfId="0" applyNumberFormat="1" applyFont="1" applyFill="1" applyBorder="1" applyAlignment="1" applyProtection="1">
      <alignment horizontal="left" vertical="center"/>
      <protection/>
    </xf>
    <xf numFmtId="0" fontId="14" fillId="33" borderId="29" xfId="0" applyNumberFormat="1" applyFont="1" applyFill="1" applyBorder="1" applyAlignment="1" applyProtection="1">
      <alignment horizontal="left" vertical="center"/>
      <protection/>
    </xf>
    <xf numFmtId="0" fontId="4" fillId="33" borderId="34" xfId="0" applyNumberFormat="1" applyFont="1" applyFill="1" applyBorder="1" applyAlignment="1" applyProtection="1">
      <alignment horizontal="left" vertical="center"/>
      <protection/>
    </xf>
    <xf numFmtId="0" fontId="4" fillId="33" borderId="13" xfId="0" applyNumberFormat="1" applyFont="1" applyFill="1" applyBorder="1" applyAlignment="1" applyProtection="1">
      <alignment horizontal="left" vertical="center"/>
      <protection/>
    </xf>
    <xf numFmtId="0" fontId="4" fillId="33" borderId="45" xfId="0" applyNumberFormat="1" applyFont="1" applyFill="1" applyBorder="1" applyAlignment="1" applyProtection="1">
      <alignment horizontal="left" vertical="center"/>
      <protection/>
    </xf>
    <xf numFmtId="0" fontId="0" fillId="0" borderId="0" xfId="0" applyFill="1" applyBorder="1" applyAlignment="1" applyProtection="1">
      <alignment/>
      <protection/>
    </xf>
    <xf numFmtId="0" fontId="13" fillId="0" borderId="51" xfId="0" applyFont="1" applyFill="1" applyBorder="1" applyAlignment="1" applyProtection="1">
      <alignment horizontal="left" vertical="center" shrinkToFit="1"/>
      <protection locked="0"/>
    </xf>
    <xf numFmtId="1" fontId="13" fillId="32" borderId="50" xfId="0" applyNumberFormat="1" applyFont="1" applyFill="1" applyBorder="1" applyAlignment="1" applyProtection="1">
      <alignment horizontal="left" vertical="center" shrinkToFit="1"/>
      <protection locked="0"/>
    </xf>
    <xf numFmtId="0" fontId="13" fillId="0" borderId="19" xfId="0" applyFont="1" applyFill="1" applyBorder="1" applyAlignment="1" applyProtection="1">
      <alignment horizontal="left" vertical="center" shrinkToFit="1"/>
      <protection locked="0"/>
    </xf>
    <xf numFmtId="0" fontId="13" fillId="0" borderId="15" xfId="0" applyFont="1" applyFill="1" applyBorder="1" applyAlignment="1" applyProtection="1">
      <alignment horizontal="left" vertical="center" shrinkToFit="1"/>
      <protection locked="0"/>
    </xf>
    <xf numFmtId="0" fontId="13" fillId="0" borderId="16" xfId="0" applyFont="1" applyFill="1" applyBorder="1" applyAlignment="1" applyProtection="1">
      <alignment horizontal="left" vertical="center" shrinkToFit="1"/>
      <protection locked="0"/>
    </xf>
    <xf numFmtId="1" fontId="13" fillId="32" borderId="33" xfId="0" applyNumberFormat="1" applyFont="1" applyFill="1" applyBorder="1" applyAlignment="1" applyProtection="1">
      <alignment horizontal="left" vertical="center" shrinkToFit="1"/>
      <protection locked="0"/>
    </xf>
    <xf numFmtId="0" fontId="17" fillId="33" borderId="29" xfId="53" applyFont="1" applyFill="1" applyBorder="1" applyAlignment="1" applyProtection="1">
      <alignment horizontal="center" vertical="center" wrapText="1"/>
      <protection/>
    </xf>
    <xf numFmtId="0" fontId="32" fillId="0" borderId="0" xfId="53" applyFont="1" applyFill="1" applyBorder="1" applyAlignment="1" applyProtection="1">
      <alignment horizontal="right" vertical="center"/>
      <protection/>
    </xf>
    <xf numFmtId="3" fontId="5" fillId="32" borderId="0" xfId="53" applyNumberFormat="1" applyFont="1" applyFill="1" applyBorder="1" applyAlignment="1" applyProtection="1">
      <alignment vertical="center" shrinkToFit="1"/>
      <protection/>
    </xf>
    <xf numFmtId="0" fontId="26" fillId="33" borderId="86" xfId="0" applyFont="1" applyFill="1" applyBorder="1" applyAlignment="1" applyProtection="1">
      <alignment horizontal="center" vertical="center" wrapText="1"/>
      <protection/>
    </xf>
    <xf numFmtId="0" fontId="26" fillId="33" borderId="72" xfId="0" applyFont="1" applyFill="1" applyBorder="1" applyAlignment="1" applyProtection="1">
      <alignment horizontal="center" vertical="center" wrapText="1"/>
      <protection/>
    </xf>
    <xf numFmtId="0" fontId="26" fillId="33" borderId="58" xfId="0" applyFont="1" applyFill="1" applyBorder="1" applyAlignment="1" applyProtection="1">
      <alignment horizontal="center" vertical="center" wrapText="1"/>
      <protection/>
    </xf>
    <xf numFmtId="0" fontId="1" fillId="33" borderId="34" xfId="0" applyFont="1" applyFill="1" applyBorder="1" applyAlignment="1" applyProtection="1">
      <alignment vertical="center"/>
      <protection/>
    </xf>
    <xf numFmtId="0" fontId="1" fillId="33" borderId="42" xfId="0" applyFont="1" applyFill="1" applyBorder="1" applyAlignment="1" applyProtection="1">
      <alignment vertical="center"/>
      <protection/>
    </xf>
    <xf numFmtId="3" fontId="0" fillId="0" borderId="87" xfId="0" applyNumberFormat="1" applyBorder="1" applyAlignment="1" applyProtection="1">
      <alignment horizontal="right" vertical="center"/>
      <protection locked="0"/>
    </xf>
    <xf numFmtId="3" fontId="0" fillId="0" borderId="73" xfId="0" applyNumberFormat="1" applyBorder="1" applyAlignment="1" applyProtection="1">
      <alignment horizontal="right" vertical="center"/>
      <protection locked="0"/>
    </xf>
    <xf numFmtId="4" fontId="0" fillId="0" borderId="73" xfId="0" applyNumberFormat="1" applyBorder="1" applyAlignment="1" applyProtection="1">
      <alignment horizontal="right" vertical="center"/>
      <protection locked="0"/>
    </xf>
    <xf numFmtId="4" fontId="0" fillId="0" borderId="56" xfId="0" applyNumberFormat="1" applyBorder="1" applyAlignment="1" applyProtection="1">
      <alignment horizontal="right" vertical="center"/>
      <protection locked="0"/>
    </xf>
    <xf numFmtId="3" fontId="0" fillId="0" borderId="39" xfId="0" applyNumberFormat="1" applyBorder="1" applyAlignment="1" applyProtection="1">
      <alignment horizontal="right" vertical="center"/>
      <protection locked="0"/>
    </xf>
    <xf numFmtId="3" fontId="0" fillId="0" borderId="71" xfId="0" applyNumberFormat="1" applyBorder="1" applyAlignment="1" applyProtection="1">
      <alignment horizontal="right" vertical="center"/>
      <protection locked="0"/>
    </xf>
    <xf numFmtId="4" fontId="0" fillId="0" borderId="71" xfId="0" applyNumberFormat="1" applyBorder="1" applyAlignment="1" applyProtection="1">
      <alignment horizontal="right" vertical="center"/>
      <protection locked="0"/>
    </xf>
    <xf numFmtId="4" fontId="0" fillId="0" borderId="40" xfId="0" applyNumberFormat="1" applyBorder="1" applyAlignment="1" applyProtection="1">
      <alignment horizontal="right" vertical="center"/>
      <protection locked="0"/>
    </xf>
    <xf numFmtId="3" fontId="0" fillId="0" borderId="86" xfId="0" applyNumberFormat="1" applyBorder="1" applyAlignment="1" applyProtection="1">
      <alignment horizontal="right" vertical="center"/>
      <protection locked="0"/>
    </xf>
    <xf numFmtId="3" fontId="0" fillId="0" borderId="72" xfId="0" applyNumberFormat="1" applyBorder="1" applyAlignment="1" applyProtection="1">
      <alignment horizontal="right" vertical="center"/>
      <protection locked="0"/>
    </xf>
    <xf numFmtId="4" fontId="0" fillId="0" borderId="72" xfId="0" applyNumberFormat="1" applyBorder="1" applyAlignment="1" applyProtection="1">
      <alignment horizontal="right" vertical="center"/>
      <protection locked="0"/>
    </xf>
    <xf numFmtId="4" fontId="0" fillId="0" borderId="58" xfId="0" applyNumberFormat="1" applyBorder="1" applyAlignment="1" applyProtection="1">
      <alignment horizontal="right" vertical="center"/>
      <protection locked="0"/>
    </xf>
    <xf numFmtId="3" fontId="17" fillId="33" borderId="45" xfId="0" applyNumberFormat="1" applyFont="1" applyFill="1" applyBorder="1" applyAlignment="1" applyProtection="1">
      <alignment horizontal="right" vertical="center" shrinkToFit="1"/>
      <protection/>
    </xf>
    <xf numFmtId="3" fontId="17" fillId="33" borderId="13" xfId="0" applyNumberFormat="1" applyFont="1" applyFill="1" applyBorder="1" applyAlignment="1" applyProtection="1">
      <alignment horizontal="right" vertical="center" shrinkToFit="1"/>
      <protection/>
    </xf>
    <xf numFmtId="3" fontId="13" fillId="0" borderId="15" xfId="0" applyNumberFormat="1" applyFont="1" applyBorder="1" applyAlignment="1" applyProtection="1">
      <alignment vertical="center" shrinkToFit="1"/>
      <protection locked="0"/>
    </xf>
    <xf numFmtId="3" fontId="13" fillId="0" borderId="16" xfId="0" applyNumberFormat="1" applyFont="1" applyBorder="1" applyAlignment="1" applyProtection="1">
      <alignment vertical="center" shrinkToFit="1"/>
      <protection locked="0"/>
    </xf>
    <xf numFmtId="0" fontId="17" fillId="0" borderId="0" xfId="0" applyFont="1" applyAlignment="1" applyProtection="1">
      <alignment horizontal="right" vertical="center"/>
      <protection/>
    </xf>
    <xf numFmtId="0" fontId="17" fillId="33" borderId="12" xfId="53" applyFont="1" applyFill="1" applyBorder="1" applyAlignment="1" applyProtection="1">
      <alignment horizontal="center" vertical="center" wrapText="1"/>
      <protection/>
    </xf>
    <xf numFmtId="0" fontId="17" fillId="33" borderId="24" xfId="53" applyFont="1" applyFill="1" applyBorder="1" applyAlignment="1" applyProtection="1">
      <alignment horizontal="center" vertical="center" wrapText="1"/>
      <protection/>
    </xf>
    <xf numFmtId="14" fontId="31" fillId="0" borderId="36" xfId="53" applyNumberFormat="1" applyFont="1" applyFill="1" applyBorder="1" applyAlignment="1" applyProtection="1">
      <alignment horizontal="center" vertical="center" shrinkToFit="1"/>
      <protection locked="0"/>
    </xf>
    <xf numFmtId="14" fontId="31" fillId="0" borderId="11" xfId="53" applyNumberFormat="1" applyFont="1" applyFill="1" applyBorder="1" applyAlignment="1" applyProtection="1">
      <alignment horizontal="center" vertical="center" shrinkToFit="1"/>
      <protection locked="0"/>
    </xf>
    <xf numFmtId="14" fontId="31" fillId="0" borderId="53" xfId="53" applyNumberFormat="1" applyFont="1" applyFill="1" applyBorder="1" applyAlignment="1" applyProtection="1">
      <alignment horizontal="center" vertical="center" shrinkToFit="1"/>
      <protection locked="0"/>
    </xf>
    <xf numFmtId="3" fontId="31" fillId="0" borderId="35" xfId="53" applyNumberFormat="1" applyFont="1" applyFill="1" applyBorder="1" applyAlignment="1" applyProtection="1">
      <alignment vertical="center" shrinkToFit="1"/>
      <protection locked="0"/>
    </xf>
    <xf numFmtId="3" fontId="31" fillId="0" borderId="41" xfId="53" applyNumberFormat="1" applyFont="1" applyFill="1" applyBorder="1" applyAlignment="1" applyProtection="1">
      <alignment horizontal="center" vertical="center" shrinkToFit="1"/>
      <protection locked="0"/>
    </xf>
    <xf numFmtId="3" fontId="31" fillId="0" borderId="38" xfId="53" applyNumberFormat="1" applyFont="1" applyFill="1" applyBorder="1" applyAlignment="1" applyProtection="1">
      <alignment vertical="center" shrinkToFit="1"/>
      <protection locked="0"/>
    </xf>
    <xf numFmtId="3" fontId="31" fillId="0" borderId="13" xfId="53" applyNumberFormat="1" applyFont="1" applyFill="1" applyBorder="1" applyAlignment="1" applyProtection="1">
      <alignment horizontal="center" vertical="center" shrinkToFit="1"/>
      <protection locked="0"/>
    </xf>
    <xf numFmtId="3" fontId="31" fillId="0" borderId="52" xfId="53" applyNumberFormat="1" applyFont="1" applyFill="1" applyBorder="1" applyAlignment="1" applyProtection="1">
      <alignment vertical="center" shrinkToFit="1"/>
      <protection locked="0"/>
    </xf>
    <xf numFmtId="3" fontId="31" fillId="0" borderId="42" xfId="53" applyNumberFormat="1" applyFont="1" applyFill="1" applyBorder="1" applyAlignment="1" applyProtection="1">
      <alignment horizontal="center" vertical="center" shrinkToFit="1"/>
      <protection locked="0"/>
    </xf>
    <xf numFmtId="3" fontId="33" fillId="0" borderId="45" xfId="53" applyNumberFormat="1" applyFont="1" applyBorder="1" applyAlignment="1" applyProtection="1">
      <alignment vertical="center"/>
      <protection locked="0"/>
    </xf>
    <xf numFmtId="0" fontId="4" fillId="33" borderId="41" xfId="0" applyNumberFormat="1" applyFont="1" applyFill="1" applyBorder="1" applyAlignment="1" applyProtection="1">
      <alignment horizontal="center" vertical="center"/>
      <protection/>
    </xf>
    <xf numFmtId="0" fontId="4" fillId="33" borderId="42" xfId="0" applyNumberFormat="1" applyFont="1" applyFill="1" applyBorder="1" applyAlignment="1" applyProtection="1">
      <alignment horizontal="center" vertical="center"/>
      <protection/>
    </xf>
    <xf numFmtId="0" fontId="4" fillId="33" borderId="53" xfId="0" applyNumberFormat="1" applyFont="1" applyFill="1" applyBorder="1" applyAlignment="1" applyProtection="1">
      <alignment horizontal="center" vertical="center"/>
      <protection/>
    </xf>
    <xf numFmtId="3" fontId="9" fillId="32" borderId="79" xfId="0" applyNumberFormat="1" applyFont="1" applyFill="1" applyBorder="1" applyAlignment="1" applyProtection="1">
      <alignment horizontal="right" vertical="center" shrinkToFit="1"/>
      <protection locked="0"/>
    </xf>
    <xf numFmtId="3" fontId="9" fillId="32" borderId="81" xfId="0" applyNumberFormat="1" applyFont="1" applyFill="1" applyBorder="1" applyAlignment="1" applyProtection="1">
      <alignment horizontal="right" vertical="center" shrinkToFit="1"/>
      <protection locked="0"/>
    </xf>
    <xf numFmtId="3" fontId="9" fillId="32" borderId="88" xfId="0" applyNumberFormat="1" applyFont="1" applyFill="1" applyBorder="1" applyAlignment="1" applyProtection="1">
      <alignment horizontal="right" vertical="center" shrinkToFit="1"/>
      <protection locked="0"/>
    </xf>
    <xf numFmtId="3" fontId="9" fillId="32" borderId="64" xfId="0" applyNumberFormat="1" applyFont="1" applyFill="1" applyBorder="1" applyAlignment="1" applyProtection="1">
      <alignment horizontal="right" vertical="center" shrinkToFit="1"/>
      <protection locked="0"/>
    </xf>
    <xf numFmtId="3" fontId="9" fillId="32" borderId="80" xfId="0" applyNumberFormat="1" applyFont="1" applyFill="1" applyBorder="1" applyAlignment="1" applyProtection="1">
      <alignment horizontal="right" vertical="center" shrinkToFit="1"/>
      <protection locked="0"/>
    </xf>
    <xf numFmtId="3" fontId="9" fillId="32" borderId="89" xfId="0" applyNumberFormat="1" applyFont="1" applyFill="1" applyBorder="1" applyAlignment="1" applyProtection="1">
      <alignment horizontal="right" vertical="center" shrinkToFit="1"/>
      <protection locked="0"/>
    </xf>
    <xf numFmtId="3" fontId="10" fillId="33" borderId="79" xfId="0" applyNumberFormat="1" applyFont="1" applyFill="1" applyBorder="1" applyAlignment="1" applyProtection="1">
      <alignment horizontal="right" vertical="center"/>
      <protection/>
    </xf>
    <xf numFmtId="3" fontId="10" fillId="33" borderId="81" xfId="0" applyNumberFormat="1" applyFont="1" applyFill="1" applyBorder="1" applyAlignment="1" applyProtection="1">
      <alignment horizontal="right" vertical="center"/>
      <protection/>
    </xf>
    <xf numFmtId="3" fontId="10" fillId="33" borderId="39" xfId="0" applyNumberFormat="1" applyFont="1" applyFill="1" applyBorder="1" applyAlignment="1" applyProtection="1">
      <alignment horizontal="right" vertical="center"/>
      <protection/>
    </xf>
    <xf numFmtId="3" fontId="10" fillId="33" borderId="40" xfId="0" applyNumberFormat="1" applyFont="1" applyFill="1" applyBorder="1" applyAlignment="1" applyProtection="1">
      <alignment horizontal="right" vertical="center"/>
      <protection/>
    </xf>
    <xf numFmtId="3" fontId="10" fillId="33" borderId="43" xfId="0" applyNumberFormat="1" applyFont="1" applyFill="1" applyBorder="1" applyAlignment="1" applyProtection="1">
      <alignment horizontal="right" vertical="center"/>
      <protection/>
    </xf>
    <xf numFmtId="3" fontId="10" fillId="33" borderId="44" xfId="0" applyNumberFormat="1" applyFont="1" applyFill="1" applyBorder="1" applyAlignment="1" applyProtection="1">
      <alignment horizontal="right" vertical="center"/>
      <protection/>
    </xf>
    <xf numFmtId="3" fontId="10" fillId="33" borderId="87" xfId="0" applyNumberFormat="1" applyFont="1" applyFill="1" applyBorder="1" applyAlignment="1" applyProtection="1">
      <alignment horizontal="right" vertical="center"/>
      <protection/>
    </xf>
    <xf numFmtId="3" fontId="10" fillId="33" borderId="56" xfId="0" applyNumberFormat="1" applyFont="1" applyFill="1" applyBorder="1" applyAlignment="1" applyProtection="1">
      <alignment horizontal="right" vertical="center"/>
      <protection/>
    </xf>
    <xf numFmtId="3" fontId="10" fillId="33" borderId="68" xfId="0" applyNumberFormat="1" applyFont="1" applyFill="1" applyBorder="1" applyAlignment="1" applyProtection="1">
      <alignment horizontal="right" vertical="center"/>
      <protection/>
    </xf>
    <xf numFmtId="0" fontId="16" fillId="0" borderId="0" xfId="0" applyFont="1" applyFill="1" applyAlignment="1" applyProtection="1">
      <alignment vertical="center" wrapText="1"/>
      <protection/>
    </xf>
    <xf numFmtId="3" fontId="5" fillId="0" borderId="41" xfId="0" applyNumberFormat="1" applyFont="1" applyBorder="1" applyAlignment="1" applyProtection="1">
      <alignment vertical="center"/>
      <protection locked="0"/>
    </xf>
    <xf numFmtId="4" fontId="5" fillId="0" borderId="36"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4" fontId="5" fillId="0" borderId="11" xfId="0" applyNumberFormat="1" applyFont="1" applyBorder="1" applyAlignment="1" applyProtection="1">
      <alignment vertical="center"/>
      <protection locked="0"/>
    </xf>
    <xf numFmtId="3" fontId="5" fillId="0" borderId="45" xfId="0" applyNumberFormat="1" applyFont="1" applyBorder="1" applyAlignment="1" applyProtection="1">
      <alignment vertical="center"/>
      <protection locked="0"/>
    </xf>
    <xf numFmtId="4" fontId="5" fillId="0" borderId="90" xfId="0" applyNumberFormat="1" applyFont="1" applyBorder="1" applyAlignment="1" applyProtection="1">
      <alignment vertical="center"/>
      <protection locked="0"/>
    </xf>
    <xf numFmtId="3" fontId="5" fillId="0" borderId="42" xfId="0" applyNumberFormat="1" applyFont="1" applyBorder="1" applyAlignment="1" applyProtection="1">
      <alignment vertical="center"/>
      <protection locked="0"/>
    </xf>
    <xf numFmtId="4" fontId="5" fillId="0" borderId="53" xfId="0" applyNumberFormat="1" applyFont="1" applyBorder="1" applyAlignment="1" applyProtection="1">
      <alignment vertical="center"/>
      <protection locked="0"/>
    </xf>
    <xf numFmtId="0" fontId="5" fillId="0" borderId="41" xfId="0" applyFont="1" applyBorder="1" applyAlignment="1" applyProtection="1">
      <alignment horizontal="center" vertical="center" wrapText="1"/>
      <protection locked="0"/>
    </xf>
    <xf numFmtId="0" fontId="5" fillId="0" borderId="36" xfId="0" applyFont="1" applyBorder="1" applyAlignment="1" applyProtection="1">
      <alignment vertical="center"/>
      <protection locked="0"/>
    </xf>
    <xf numFmtId="0" fontId="5" fillId="0" borderId="13" xfId="0" applyFont="1" applyBorder="1" applyAlignment="1" applyProtection="1">
      <alignment horizontal="center" vertical="center" wrapText="1"/>
      <protection locked="0"/>
    </xf>
    <xf numFmtId="0" fontId="5" fillId="0" borderId="11" xfId="0" applyFont="1" applyBorder="1" applyAlignment="1" applyProtection="1">
      <alignment vertical="center"/>
      <protection locked="0"/>
    </xf>
    <xf numFmtId="0" fontId="5" fillId="0" borderId="42" xfId="0" applyFont="1" applyBorder="1" applyAlignment="1" applyProtection="1">
      <alignment horizontal="center" vertical="center" wrapText="1"/>
      <protection locked="0"/>
    </xf>
    <xf numFmtId="0" fontId="5" fillId="0" borderId="53" xfId="0" applyFont="1" applyBorder="1" applyAlignment="1" applyProtection="1">
      <alignment vertical="center"/>
      <protection locked="0"/>
    </xf>
    <xf numFmtId="0" fontId="5" fillId="0" borderId="0" xfId="0" applyFont="1" applyAlignment="1" applyProtection="1">
      <alignment horizontal="left" vertical="center"/>
      <protection/>
    </xf>
    <xf numFmtId="0" fontId="16" fillId="0" borderId="0" xfId="0" applyFont="1" applyAlignment="1" applyProtection="1">
      <alignment vertical="center"/>
      <protection/>
    </xf>
    <xf numFmtId="0" fontId="5" fillId="33" borderId="35" xfId="0" applyFont="1" applyFill="1" applyBorder="1" applyAlignment="1" applyProtection="1">
      <alignment horizontal="center" vertical="center" wrapText="1"/>
      <protection/>
    </xf>
    <xf numFmtId="0" fontId="4" fillId="33" borderId="36" xfId="0" applyFont="1" applyFill="1" applyBorder="1" applyAlignment="1" applyProtection="1">
      <alignment horizontal="center" vertical="center" wrapText="1"/>
      <protection/>
    </xf>
    <xf numFmtId="0" fontId="5" fillId="33" borderId="91" xfId="0" applyFont="1" applyFill="1" applyBorder="1" applyAlignment="1" applyProtection="1">
      <alignment horizontal="center" vertical="center" wrapText="1"/>
      <protection/>
    </xf>
    <xf numFmtId="0" fontId="4" fillId="33" borderId="43" xfId="0" applyFont="1" applyFill="1" applyBorder="1" applyAlignment="1" applyProtection="1">
      <alignment horizontal="center" vertical="center" wrapText="1"/>
      <protection/>
    </xf>
    <xf numFmtId="0" fontId="4" fillId="33" borderId="44" xfId="0" applyFont="1" applyFill="1" applyBorder="1" applyAlignment="1" applyProtection="1">
      <alignment horizontal="center" vertical="center" wrapText="1"/>
      <protection/>
    </xf>
    <xf numFmtId="0" fontId="5" fillId="0" borderId="0" xfId="0" applyFont="1" applyAlignment="1" applyProtection="1">
      <alignment horizontal="justify" vertical="center"/>
      <protection/>
    </xf>
    <xf numFmtId="0" fontId="5" fillId="33" borderId="38" xfId="0" applyFont="1" applyFill="1" applyBorder="1" applyAlignment="1" applyProtection="1">
      <alignment horizontal="center" vertical="center" wrapText="1"/>
      <protection/>
    </xf>
    <xf numFmtId="0" fontId="5" fillId="0" borderId="39" xfId="0" applyFont="1" applyBorder="1" applyAlignment="1" applyProtection="1">
      <alignment horizontal="center" vertical="center" wrapText="1"/>
      <protection/>
    </xf>
    <xf numFmtId="0" fontId="5" fillId="0" borderId="40" xfId="0" applyFont="1" applyBorder="1" applyAlignment="1" applyProtection="1">
      <alignment horizontal="center" vertical="center" wrapText="1"/>
      <protection/>
    </xf>
    <xf numFmtId="0" fontId="5" fillId="0" borderId="43" xfId="0" applyFont="1" applyBorder="1" applyAlignment="1" applyProtection="1">
      <alignment horizontal="center" vertical="center" wrapText="1"/>
      <protection/>
    </xf>
    <xf numFmtId="0" fontId="5" fillId="0" borderId="44" xfId="0" applyFont="1" applyBorder="1" applyAlignment="1" applyProtection="1">
      <alignment horizontal="center" vertical="center" wrapText="1"/>
      <protection/>
    </xf>
    <xf numFmtId="0" fontId="5" fillId="33" borderId="52" xfId="0" applyFont="1" applyFill="1" applyBorder="1" applyAlignment="1" applyProtection="1">
      <alignment horizontal="center" vertical="center" wrapText="1"/>
      <protection/>
    </xf>
    <xf numFmtId="0" fontId="5" fillId="0" borderId="25" xfId="0" applyFont="1" applyBorder="1" applyAlignment="1" applyProtection="1">
      <alignment vertical="center"/>
      <protection/>
    </xf>
    <xf numFmtId="0" fontId="5" fillId="0" borderId="0" xfId="0" applyFont="1" applyBorder="1" applyAlignment="1" applyProtection="1">
      <alignment horizontal="center" vertical="center" wrapText="1"/>
      <protection/>
    </xf>
    <xf numFmtId="0" fontId="4" fillId="33" borderId="41" xfId="0" applyFont="1" applyFill="1" applyBorder="1" applyAlignment="1" applyProtection="1">
      <alignment horizontal="center" vertical="center" wrapText="1"/>
      <protection/>
    </xf>
    <xf numFmtId="0" fontId="5" fillId="33" borderId="41"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5" fillId="33" borderId="42" xfId="0" applyFont="1" applyFill="1" applyBorder="1" applyAlignment="1" applyProtection="1">
      <alignment horizontal="center" vertical="center" wrapText="1"/>
      <protection/>
    </xf>
    <xf numFmtId="3" fontId="0" fillId="0" borderId="55" xfId="0" applyNumberFormat="1" applyBorder="1" applyAlignment="1" applyProtection="1">
      <alignment horizontal="right" vertical="center"/>
      <protection locked="0"/>
    </xf>
    <xf numFmtId="0" fontId="0" fillId="0" borderId="79" xfId="0" applyBorder="1" applyAlignment="1" applyProtection="1">
      <alignment vertical="center"/>
      <protection locked="0"/>
    </xf>
    <xf numFmtId="0" fontId="5"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0" fontId="4" fillId="0" borderId="0" xfId="0" applyFont="1" applyAlignment="1" applyProtection="1">
      <alignment vertical="center"/>
      <protection/>
    </xf>
    <xf numFmtId="0" fontId="4" fillId="33" borderId="45" xfId="0" applyNumberFormat="1" applyFont="1" applyFill="1" applyBorder="1" applyAlignment="1" applyProtection="1">
      <alignment horizontal="center" vertical="center"/>
      <protection/>
    </xf>
    <xf numFmtId="0" fontId="5" fillId="0" borderId="81" xfId="0" applyFont="1" applyFill="1" applyBorder="1" applyAlignment="1" applyProtection="1">
      <alignment horizontal="center" vertical="center" wrapText="1"/>
      <protection/>
    </xf>
    <xf numFmtId="0" fontId="5" fillId="0" borderId="58" xfId="0" applyFont="1" applyFill="1" applyBorder="1" applyAlignment="1" applyProtection="1">
      <alignment horizontal="center" vertical="center" wrapText="1"/>
      <protection/>
    </xf>
    <xf numFmtId="0" fontId="5" fillId="0" borderId="35" xfId="0" applyFont="1" applyFill="1" applyBorder="1" applyAlignment="1" applyProtection="1">
      <alignment horizontal="center" vertical="center" wrapText="1"/>
      <protection/>
    </xf>
    <xf numFmtId="0" fontId="6" fillId="0" borderId="52" xfId="0" applyFont="1" applyFill="1" applyBorder="1" applyAlignment="1" applyProtection="1">
      <alignment horizontal="center" vertical="center" wrapText="1"/>
      <protection/>
    </xf>
    <xf numFmtId="3" fontId="5" fillId="0" borderId="79" xfId="0" applyNumberFormat="1" applyFont="1" applyFill="1" applyBorder="1" applyAlignment="1" applyProtection="1">
      <alignment horizontal="center" vertical="center" wrapText="1"/>
      <protection/>
    </xf>
    <xf numFmtId="0" fontId="4" fillId="0" borderId="41" xfId="0" applyNumberFormat="1" applyFont="1" applyFill="1" applyBorder="1" applyAlignment="1" applyProtection="1">
      <alignment horizontal="center" vertical="center"/>
      <protection locked="0"/>
    </xf>
    <xf numFmtId="0" fontId="4" fillId="0" borderId="42" xfId="0" applyNumberFormat="1" applyFont="1" applyFill="1" applyBorder="1" applyAlignment="1" applyProtection="1">
      <alignment horizontal="center" vertical="center"/>
      <protection locked="0"/>
    </xf>
    <xf numFmtId="0" fontId="5" fillId="0" borderId="71" xfId="0" applyNumberFormat="1" applyFont="1" applyFill="1" applyBorder="1" applyAlignment="1" applyProtection="1">
      <alignment horizontal="left" vertical="center" wrapText="1"/>
      <protection locked="0"/>
    </xf>
    <xf numFmtId="49" fontId="5" fillId="0" borderId="71" xfId="0" applyNumberFormat="1" applyFont="1" applyFill="1" applyBorder="1" applyAlignment="1" applyProtection="1">
      <alignment horizontal="left" vertical="center" wrapText="1"/>
      <protection locked="0"/>
    </xf>
    <xf numFmtId="49" fontId="5" fillId="0" borderId="40" xfId="0" applyNumberFormat="1" applyFont="1" applyFill="1" applyBorder="1" applyAlignment="1" applyProtection="1">
      <alignment horizontal="left" vertical="center" wrapText="1"/>
      <protection locked="0"/>
    </xf>
    <xf numFmtId="0" fontId="5" fillId="0" borderId="27" xfId="0" applyFont="1" applyBorder="1" applyAlignment="1" applyProtection="1">
      <alignment horizontal="justify" vertical="center"/>
      <protection/>
    </xf>
    <xf numFmtId="0" fontId="5" fillId="0" borderId="0" xfId="0" applyFont="1" applyBorder="1" applyAlignment="1" applyProtection="1">
      <alignment horizontal="justify" vertical="center"/>
      <protection/>
    </xf>
    <xf numFmtId="0" fontId="5" fillId="0" borderId="26" xfId="0" applyFont="1" applyBorder="1" applyAlignment="1" applyProtection="1">
      <alignment horizontal="justify" vertical="center"/>
      <protection/>
    </xf>
    <xf numFmtId="0" fontId="5" fillId="0" borderId="32" xfId="0" applyFont="1" applyBorder="1" applyAlignment="1" applyProtection="1">
      <alignment horizontal="justify" vertical="center"/>
      <protection/>
    </xf>
    <xf numFmtId="0" fontId="5" fillId="0" borderId="23" xfId="0" applyFont="1" applyBorder="1" applyAlignment="1" applyProtection="1">
      <alignment horizontal="justify" vertical="center"/>
      <protection/>
    </xf>
    <xf numFmtId="0" fontId="5" fillId="0" borderId="54" xfId="0" applyFont="1" applyBorder="1" applyAlignment="1" applyProtection="1">
      <alignment horizontal="justify" vertical="center"/>
      <protection/>
    </xf>
    <xf numFmtId="0" fontId="5" fillId="0" borderId="27" xfId="0" applyFont="1" applyBorder="1" applyAlignment="1" applyProtection="1">
      <alignment horizontal="justify" vertical="center" wrapText="1"/>
      <protection/>
    </xf>
    <xf numFmtId="0" fontId="5" fillId="0" borderId="0" xfId="0" applyFont="1" applyBorder="1" applyAlignment="1" applyProtection="1">
      <alignment horizontal="justify" vertical="center" wrapText="1"/>
      <protection/>
    </xf>
    <xf numFmtId="0" fontId="5" fillId="0" borderId="26" xfId="0" applyFont="1" applyBorder="1" applyAlignment="1" applyProtection="1">
      <alignment horizontal="justify" vertical="center" wrapText="1"/>
      <protection/>
    </xf>
    <xf numFmtId="0" fontId="5" fillId="0" borderId="49" xfId="0" applyFont="1" applyBorder="1" applyAlignment="1" applyProtection="1">
      <alignment horizontal="justify" vertical="center" wrapText="1"/>
      <protection/>
    </xf>
    <xf numFmtId="0" fontId="5" fillId="0" borderId="25" xfId="0" applyFont="1" applyBorder="1" applyAlignment="1" applyProtection="1">
      <alignment horizontal="justify" vertical="center" wrapText="1"/>
      <protection/>
    </xf>
    <xf numFmtId="0" fontId="5" fillId="0" borderId="92" xfId="0" applyFont="1" applyBorder="1" applyAlignment="1" applyProtection="1">
      <alignment horizontal="justify" vertical="center" wrapText="1"/>
      <protection/>
    </xf>
    <xf numFmtId="0" fontId="4" fillId="33" borderId="86" xfId="0" applyFont="1" applyFill="1" applyBorder="1" applyAlignment="1" applyProtection="1">
      <alignment horizontal="left" vertical="center" wrapText="1"/>
      <protection/>
    </xf>
    <xf numFmtId="0" fontId="4" fillId="33" borderId="72" xfId="0" applyFont="1" applyFill="1" applyBorder="1" applyAlignment="1" applyProtection="1">
      <alignment horizontal="left" vertical="center" wrapText="1"/>
      <protection/>
    </xf>
    <xf numFmtId="0" fontId="7" fillId="33" borderId="49" xfId="0" applyFont="1" applyFill="1" applyBorder="1" applyAlignment="1" applyProtection="1">
      <alignment horizontal="center" vertical="center"/>
      <protection/>
    </xf>
    <xf numFmtId="0" fontId="7" fillId="33" borderId="25" xfId="0" applyFont="1" applyFill="1" applyBorder="1" applyAlignment="1" applyProtection="1">
      <alignment horizontal="center" vertical="center"/>
      <protection/>
    </xf>
    <xf numFmtId="0" fontId="7" fillId="33" borderId="92" xfId="0" applyFont="1" applyFill="1" applyBorder="1" applyAlignment="1" applyProtection="1">
      <alignment horizontal="center" vertical="center"/>
      <protection/>
    </xf>
    <xf numFmtId="0" fontId="5" fillId="0" borderId="72" xfId="0" applyNumberFormat="1" applyFont="1" applyBorder="1" applyAlignment="1" applyProtection="1">
      <alignment horizontal="left" vertical="center" wrapText="1"/>
      <protection locked="0"/>
    </xf>
    <xf numFmtId="0" fontId="5" fillId="0" borderId="58" xfId="0" applyNumberFormat="1" applyFont="1" applyBorder="1" applyAlignment="1" applyProtection="1">
      <alignment horizontal="left" vertical="center" wrapText="1"/>
      <protection locked="0"/>
    </xf>
    <xf numFmtId="49" fontId="5" fillId="0" borderId="71" xfId="0" applyNumberFormat="1" applyFont="1" applyBorder="1" applyAlignment="1" applyProtection="1">
      <alignment horizontal="left" vertical="center" wrapText="1"/>
      <protection locked="0"/>
    </xf>
    <xf numFmtId="49" fontId="5" fillId="0" borderId="40" xfId="0" applyNumberFormat="1" applyFont="1" applyBorder="1" applyAlignment="1" applyProtection="1">
      <alignment horizontal="left" vertical="center" wrapText="1"/>
      <protection locked="0"/>
    </xf>
    <xf numFmtId="0" fontId="4" fillId="33" borderId="39" xfId="0" applyFont="1" applyFill="1" applyBorder="1" applyAlignment="1" applyProtection="1">
      <alignment horizontal="left" vertical="center" wrapText="1"/>
      <protection/>
    </xf>
    <xf numFmtId="0" fontId="4" fillId="33" borderId="71" xfId="0" applyFont="1" applyFill="1" applyBorder="1" applyAlignment="1" applyProtection="1">
      <alignment horizontal="left" vertical="center" wrapText="1"/>
      <protection/>
    </xf>
    <xf numFmtId="225" fontId="5" fillId="0" borderId="71" xfId="0" applyNumberFormat="1" applyFont="1" applyBorder="1" applyAlignment="1" applyProtection="1">
      <alignment horizontal="left" vertical="center" wrapText="1"/>
      <protection locked="0"/>
    </xf>
    <xf numFmtId="225" fontId="5" fillId="0" borderId="40" xfId="0" applyNumberFormat="1" applyFont="1" applyBorder="1" applyAlignment="1" applyProtection="1">
      <alignment horizontal="left" vertical="center" wrapText="1"/>
      <protection locked="0"/>
    </xf>
    <xf numFmtId="49" fontId="5" fillId="0" borderId="62" xfId="0" applyNumberFormat="1" applyFont="1" applyBorder="1" applyAlignment="1" applyProtection="1">
      <alignment horizontal="left" vertical="center" wrapText="1"/>
      <protection locked="0"/>
    </xf>
    <xf numFmtId="0" fontId="0" fillId="0" borderId="93" xfId="0" applyBorder="1" applyAlignment="1" applyProtection="1">
      <alignment wrapText="1"/>
      <protection locked="0"/>
    </xf>
    <xf numFmtId="0" fontId="0" fillId="0" borderId="11" xfId="0" applyBorder="1" applyAlignment="1" applyProtection="1">
      <alignment wrapText="1"/>
      <protection locked="0"/>
    </xf>
    <xf numFmtId="0" fontId="7" fillId="33" borderId="49" xfId="0" applyFont="1" applyFill="1" applyBorder="1" applyAlignment="1" applyProtection="1">
      <alignment horizontal="center" vertical="center" wrapText="1"/>
      <protection/>
    </xf>
    <xf numFmtId="0" fontId="7" fillId="33" borderId="25" xfId="0" applyFont="1" applyFill="1" applyBorder="1" applyAlignment="1" applyProtection="1">
      <alignment horizontal="center" vertical="center" wrapText="1"/>
      <protection/>
    </xf>
    <xf numFmtId="0" fontId="7" fillId="33" borderId="92" xfId="0" applyFont="1" applyFill="1" applyBorder="1" applyAlignment="1" applyProtection="1">
      <alignment horizontal="center" vertical="center" wrapText="1"/>
      <protection/>
    </xf>
    <xf numFmtId="0" fontId="7" fillId="33" borderId="32" xfId="0" applyFont="1" applyFill="1" applyBorder="1" applyAlignment="1" applyProtection="1">
      <alignment horizontal="center" vertical="center" wrapText="1"/>
      <protection/>
    </xf>
    <xf numFmtId="0" fontId="7" fillId="33" borderId="23" xfId="0" applyFont="1" applyFill="1" applyBorder="1" applyAlignment="1" applyProtection="1">
      <alignment horizontal="center" vertical="center" wrapText="1"/>
      <protection/>
    </xf>
    <xf numFmtId="0" fontId="7" fillId="33" borderId="54" xfId="0" applyFont="1" applyFill="1" applyBorder="1" applyAlignment="1" applyProtection="1">
      <alignment horizontal="center" vertical="center" wrapText="1"/>
      <protection/>
    </xf>
    <xf numFmtId="0" fontId="5" fillId="0" borderId="80" xfId="0" applyNumberFormat="1" applyFont="1" applyBorder="1" applyAlignment="1" applyProtection="1">
      <alignment horizontal="left" vertical="center" wrapText="1"/>
      <protection locked="0"/>
    </xf>
    <xf numFmtId="49" fontId="5" fillId="0" borderId="80" xfId="0" applyNumberFormat="1" applyFont="1" applyBorder="1" applyAlignment="1" applyProtection="1">
      <alignment horizontal="left" vertical="center" wrapText="1"/>
      <protection locked="0"/>
    </xf>
    <xf numFmtId="49" fontId="5" fillId="0" borderId="81" xfId="0" applyNumberFormat="1" applyFont="1" applyBorder="1" applyAlignment="1" applyProtection="1">
      <alignment horizontal="left" vertical="center" wrapText="1"/>
      <protection locked="0"/>
    </xf>
    <xf numFmtId="49" fontId="6" fillId="0" borderId="71" xfId="0" applyNumberFormat="1" applyFont="1" applyFill="1" applyBorder="1" applyAlignment="1" applyProtection="1">
      <alignment horizontal="left" vertical="center" wrapText="1"/>
      <protection locked="0"/>
    </xf>
    <xf numFmtId="49" fontId="6" fillId="0" borderId="40"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4" fillId="33" borderId="79" xfId="0" applyFont="1" applyFill="1" applyBorder="1" applyAlignment="1" applyProtection="1">
      <alignment horizontal="left" vertical="center" wrapText="1"/>
      <protection/>
    </xf>
    <xf numFmtId="0" fontId="4" fillId="33" borderId="80" xfId="0" applyFont="1" applyFill="1" applyBorder="1" applyAlignment="1" applyProtection="1">
      <alignment horizontal="left" vertical="center" wrapText="1"/>
      <protection/>
    </xf>
    <xf numFmtId="0" fontId="0" fillId="0" borderId="94" xfId="0" applyFont="1" applyBorder="1" applyAlignment="1" applyProtection="1">
      <alignment vertical="top" wrapText="1"/>
      <protection locked="0"/>
    </xf>
    <xf numFmtId="0" fontId="0" fillId="0" borderId="95" xfId="0" applyBorder="1" applyAlignment="1" applyProtection="1">
      <alignment vertical="top" wrapText="1"/>
      <protection locked="0"/>
    </xf>
    <xf numFmtId="0" fontId="0" fillId="0" borderId="96" xfId="0" applyBorder="1" applyAlignment="1" applyProtection="1">
      <alignment vertical="top" wrapText="1"/>
      <protection locked="0"/>
    </xf>
    <xf numFmtId="0" fontId="0" fillId="0" borderId="9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98" xfId="0" applyBorder="1" applyAlignment="1" applyProtection="1">
      <alignment vertical="top" wrapText="1"/>
      <protection locked="0"/>
    </xf>
    <xf numFmtId="0" fontId="0" fillId="0" borderId="99" xfId="0" applyBorder="1" applyAlignment="1" applyProtection="1">
      <alignment vertical="top" wrapText="1"/>
      <protection locked="0"/>
    </xf>
    <xf numFmtId="0" fontId="0" fillId="0" borderId="100" xfId="0" applyBorder="1" applyAlignment="1" applyProtection="1">
      <alignment vertical="top" wrapText="1"/>
      <protection locked="0"/>
    </xf>
    <xf numFmtId="0" fontId="0" fillId="0" borderId="101" xfId="0" applyBorder="1" applyAlignment="1" applyProtection="1">
      <alignment vertical="top" wrapText="1"/>
      <protection locked="0"/>
    </xf>
    <xf numFmtId="0" fontId="4" fillId="0" borderId="0" xfId="0" applyFont="1" applyAlignment="1" applyProtection="1">
      <alignment horizontal="center" vertical="center"/>
      <protection/>
    </xf>
    <xf numFmtId="0" fontId="4" fillId="0" borderId="100" xfId="0" applyFont="1" applyBorder="1" applyAlignment="1" applyProtection="1">
      <alignment horizontal="center" vertical="center"/>
      <protection/>
    </xf>
    <xf numFmtId="0" fontId="5" fillId="32" borderId="19" xfId="0" applyFont="1" applyFill="1" applyBorder="1" applyAlignment="1" applyProtection="1">
      <alignment horizontal="left" vertical="center" shrinkToFit="1"/>
      <protection locked="0"/>
    </xf>
    <xf numFmtId="0" fontId="5" fillId="32" borderId="66" xfId="0" applyFont="1" applyFill="1" applyBorder="1" applyAlignment="1" applyProtection="1">
      <alignment horizontal="left" vertical="center" shrinkToFit="1"/>
      <protection locked="0"/>
    </xf>
    <xf numFmtId="0" fontId="13" fillId="32" borderId="0" xfId="0" applyFont="1" applyFill="1" applyBorder="1" applyAlignment="1" applyProtection="1">
      <alignment horizontal="left" vertical="center" shrinkToFit="1"/>
      <protection/>
    </xf>
    <xf numFmtId="0" fontId="5" fillId="32" borderId="21" xfId="0" applyFont="1" applyFill="1" applyBorder="1" applyAlignment="1" applyProtection="1">
      <alignment horizontal="left" vertical="center" shrinkToFit="1"/>
      <protection locked="0"/>
    </xf>
    <xf numFmtId="0" fontId="5" fillId="32" borderId="67" xfId="0" applyFont="1" applyFill="1" applyBorder="1" applyAlignment="1" applyProtection="1">
      <alignment horizontal="left" vertical="center" shrinkToFit="1"/>
      <protection locked="0"/>
    </xf>
    <xf numFmtId="0" fontId="20" fillId="33" borderId="60" xfId="0" applyFont="1" applyFill="1" applyBorder="1" applyAlignment="1" applyProtection="1">
      <alignment horizontal="center" vertical="center" wrapText="1"/>
      <protection/>
    </xf>
    <xf numFmtId="0" fontId="20" fillId="33" borderId="33" xfId="0" applyFont="1" applyFill="1" applyBorder="1" applyAlignment="1" applyProtection="1">
      <alignment horizontal="center" vertical="center" wrapText="1"/>
      <protection/>
    </xf>
    <xf numFmtId="0" fontId="10" fillId="33" borderId="12" xfId="0" applyFont="1" applyFill="1" applyBorder="1" applyAlignment="1" applyProtection="1">
      <alignment horizontal="right" vertical="center" shrinkToFit="1"/>
      <protection/>
    </xf>
    <xf numFmtId="0" fontId="10" fillId="33" borderId="46" xfId="0" applyFont="1" applyFill="1" applyBorder="1" applyAlignment="1" applyProtection="1">
      <alignment horizontal="right" vertical="center" shrinkToFit="1"/>
      <protection/>
    </xf>
    <xf numFmtId="0" fontId="10" fillId="33" borderId="24" xfId="0" applyFont="1" applyFill="1" applyBorder="1" applyAlignment="1" applyProtection="1">
      <alignment horizontal="right" vertical="center" shrinkToFit="1"/>
      <protection/>
    </xf>
    <xf numFmtId="0" fontId="5" fillId="32" borderId="17" xfId="0" applyFont="1" applyFill="1" applyBorder="1" applyAlignment="1" applyProtection="1">
      <alignment horizontal="left" vertical="center" shrinkToFit="1"/>
      <protection locked="0"/>
    </xf>
    <xf numFmtId="0" fontId="5" fillId="32" borderId="65" xfId="0" applyFont="1" applyFill="1" applyBorder="1" applyAlignment="1" applyProtection="1">
      <alignment horizontal="left" vertical="center" shrinkToFit="1"/>
      <protection locked="0"/>
    </xf>
    <xf numFmtId="0" fontId="17" fillId="33" borderId="12" xfId="0" applyFont="1" applyFill="1" applyBorder="1" applyAlignment="1" applyProtection="1">
      <alignment horizontal="center" vertical="center"/>
      <protection/>
    </xf>
    <xf numFmtId="0" fontId="10" fillId="33" borderId="60" xfId="0" applyFont="1" applyFill="1" applyBorder="1" applyAlignment="1" applyProtection="1">
      <alignment horizontal="center" vertical="center" wrapText="1"/>
      <protection/>
    </xf>
    <xf numFmtId="0" fontId="10" fillId="33" borderId="33" xfId="0" applyFont="1" applyFill="1" applyBorder="1" applyAlignment="1" applyProtection="1">
      <alignment horizontal="center" vertical="center" wrapText="1"/>
      <protection/>
    </xf>
    <xf numFmtId="0" fontId="17" fillId="33" borderId="49" xfId="0" applyFont="1" applyFill="1" applyBorder="1" applyAlignment="1" applyProtection="1">
      <alignment horizontal="left" vertical="center" wrapText="1"/>
      <protection/>
    </xf>
    <xf numFmtId="0" fontId="17" fillId="33" borderId="25" xfId="0" applyFont="1" applyFill="1" applyBorder="1" applyAlignment="1" applyProtection="1">
      <alignment horizontal="left" vertical="center" wrapText="1"/>
      <protection/>
    </xf>
    <xf numFmtId="0" fontId="17" fillId="33" borderId="92" xfId="0" applyFont="1" applyFill="1" applyBorder="1" applyAlignment="1" applyProtection="1">
      <alignment horizontal="left" vertical="center" wrapText="1"/>
      <protection/>
    </xf>
    <xf numFmtId="0" fontId="17" fillId="33" borderId="27" xfId="0" applyFont="1" applyFill="1" applyBorder="1" applyAlignment="1" applyProtection="1">
      <alignment horizontal="left" vertical="center" wrapText="1"/>
      <protection/>
    </xf>
    <xf numFmtId="0" fontId="17" fillId="33" borderId="0" xfId="0" applyFont="1" applyFill="1" applyBorder="1" applyAlignment="1" applyProtection="1">
      <alignment horizontal="left" vertical="center" wrapText="1"/>
      <protection/>
    </xf>
    <xf numFmtId="0" fontId="17" fillId="33" borderId="26" xfId="0" applyFont="1" applyFill="1" applyBorder="1" applyAlignment="1" applyProtection="1">
      <alignment horizontal="left" vertical="center" wrapText="1"/>
      <protection/>
    </xf>
    <xf numFmtId="0" fontId="17" fillId="33" borderId="32" xfId="0" applyFont="1" applyFill="1" applyBorder="1" applyAlignment="1" applyProtection="1">
      <alignment horizontal="left" vertical="center" wrapText="1"/>
      <protection/>
    </xf>
    <xf numFmtId="0" fontId="17" fillId="33" borderId="23" xfId="0" applyFont="1" applyFill="1" applyBorder="1" applyAlignment="1" applyProtection="1">
      <alignment horizontal="left" vertical="center" wrapText="1"/>
      <protection/>
    </xf>
    <xf numFmtId="0" fontId="17" fillId="33" borderId="54" xfId="0" applyFont="1" applyFill="1" applyBorder="1" applyAlignment="1" applyProtection="1">
      <alignment horizontal="left" vertical="center" wrapText="1"/>
      <protection/>
    </xf>
    <xf numFmtId="0" fontId="17" fillId="33" borderId="46" xfId="0" applyFont="1" applyFill="1" applyBorder="1" applyAlignment="1" applyProtection="1">
      <alignment horizontal="center" vertical="center"/>
      <protection/>
    </xf>
    <xf numFmtId="0" fontId="17" fillId="33" borderId="24" xfId="0" applyFont="1" applyFill="1" applyBorder="1" applyAlignment="1" applyProtection="1">
      <alignment horizontal="center" vertical="center"/>
      <protection/>
    </xf>
    <xf numFmtId="0" fontId="10" fillId="33" borderId="12"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10" fillId="33" borderId="46" xfId="0" applyFont="1" applyFill="1" applyBorder="1" applyAlignment="1" applyProtection="1">
      <alignment horizontal="center" vertical="center" wrapText="1"/>
      <protection/>
    </xf>
    <xf numFmtId="223" fontId="13" fillId="0" borderId="49" xfId="0" applyNumberFormat="1" applyFont="1" applyFill="1" applyBorder="1" applyAlignment="1" applyProtection="1">
      <alignment horizontal="center" vertical="center"/>
      <protection/>
    </xf>
    <xf numFmtId="223" fontId="13" fillId="0" borderId="60" xfId="0" applyNumberFormat="1" applyFont="1" applyFill="1" applyBorder="1" applyAlignment="1" applyProtection="1">
      <alignment horizontal="center" vertical="center"/>
      <protection/>
    </xf>
    <xf numFmtId="223" fontId="13" fillId="0" borderId="32" xfId="0" applyNumberFormat="1" applyFont="1" applyFill="1" applyBorder="1" applyAlignment="1" applyProtection="1">
      <alignment horizontal="center" vertical="center"/>
      <protection/>
    </xf>
    <xf numFmtId="223" fontId="13" fillId="0" borderId="33" xfId="0" applyNumberFormat="1"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0" fontId="13" fillId="32" borderId="49" xfId="0" applyNumberFormat="1" applyFont="1" applyFill="1" applyBorder="1" applyAlignment="1" applyProtection="1">
      <alignment horizontal="left" vertical="center" wrapText="1"/>
      <protection/>
    </xf>
    <xf numFmtId="0" fontId="13" fillId="32" borderId="25" xfId="0" applyNumberFormat="1" applyFont="1" applyFill="1" applyBorder="1" applyAlignment="1" applyProtection="1">
      <alignment horizontal="left" vertical="center" wrapText="1"/>
      <protection/>
    </xf>
    <xf numFmtId="0" fontId="13" fillId="32" borderId="92" xfId="0" applyNumberFormat="1" applyFont="1" applyFill="1" applyBorder="1" applyAlignment="1" applyProtection="1">
      <alignment horizontal="left" vertical="center" wrapText="1"/>
      <protection/>
    </xf>
    <xf numFmtId="0" fontId="13" fillId="32" borderId="32" xfId="0" applyNumberFormat="1" applyFont="1" applyFill="1" applyBorder="1" applyAlignment="1" applyProtection="1">
      <alignment horizontal="left" vertical="center" wrapText="1"/>
      <protection/>
    </xf>
    <xf numFmtId="0" fontId="13" fillId="32" borderId="23" xfId="0" applyNumberFormat="1" applyFont="1" applyFill="1" applyBorder="1" applyAlignment="1" applyProtection="1">
      <alignment horizontal="left" vertical="center" wrapText="1"/>
      <protection/>
    </xf>
    <xf numFmtId="0" fontId="13" fillId="32" borderId="54" xfId="0" applyNumberFormat="1" applyFont="1" applyFill="1" applyBorder="1" applyAlignment="1" applyProtection="1">
      <alignment horizontal="left" vertical="center" wrapText="1"/>
      <protection/>
    </xf>
    <xf numFmtId="14" fontId="13" fillId="32" borderId="12" xfId="0" applyNumberFormat="1" applyFont="1" applyFill="1" applyBorder="1" applyAlignment="1" applyProtection="1">
      <alignment horizontal="left" vertical="center" wrapText="1"/>
      <protection/>
    </xf>
    <xf numFmtId="14" fontId="13" fillId="32" borderId="46" xfId="0" applyNumberFormat="1" applyFont="1" applyFill="1" applyBorder="1" applyAlignment="1" applyProtection="1">
      <alignment horizontal="left" vertical="center" wrapText="1"/>
      <protection/>
    </xf>
    <xf numFmtId="14" fontId="13" fillId="32" borderId="24" xfId="0" applyNumberFormat="1" applyFont="1" applyFill="1" applyBorder="1" applyAlignment="1" applyProtection="1">
      <alignment horizontal="left" vertical="center" wrapText="1"/>
      <protection/>
    </xf>
    <xf numFmtId="0" fontId="13" fillId="0" borderId="27"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26" xfId="0" applyFont="1" applyBorder="1" applyAlignment="1" applyProtection="1">
      <alignment horizontal="center" vertical="center"/>
      <protection/>
    </xf>
    <xf numFmtId="0" fontId="13" fillId="0" borderId="32" xfId="0" applyFont="1" applyBorder="1" applyAlignment="1" applyProtection="1">
      <alignment horizontal="center" vertical="center"/>
      <protection/>
    </xf>
    <xf numFmtId="0" fontId="13" fillId="0" borderId="23" xfId="0" applyFont="1" applyBorder="1" applyAlignment="1" applyProtection="1">
      <alignment horizontal="center" vertical="center"/>
      <protection/>
    </xf>
    <xf numFmtId="0" fontId="13" fillId="0" borderId="54" xfId="0" applyFont="1" applyBorder="1" applyAlignment="1" applyProtection="1">
      <alignment horizontal="center" vertical="center"/>
      <protection/>
    </xf>
    <xf numFmtId="0" fontId="13" fillId="0" borderId="27"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33" fillId="32" borderId="25" xfId="0" applyNumberFormat="1" applyFont="1" applyFill="1" applyBorder="1" applyAlignment="1" applyProtection="1">
      <alignment horizontal="left" vertical="center" wrapText="1"/>
      <protection/>
    </xf>
    <xf numFmtId="0" fontId="33" fillId="32" borderId="92" xfId="0" applyNumberFormat="1" applyFont="1" applyFill="1" applyBorder="1" applyAlignment="1" applyProtection="1">
      <alignment horizontal="left" vertical="center" wrapText="1"/>
      <protection/>
    </xf>
    <xf numFmtId="0" fontId="33" fillId="32" borderId="23" xfId="0" applyNumberFormat="1" applyFont="1" applyFill="1" applyBorder="1" applyAlignment="1" applyProtection="1">
      <alignment horizontal="left" vertical="center" wrapText="1"/>
      <protection/>
    </xf>
    <xf numFmtId="0" fontId="33" fillId="32" borderId="54" xfId="0" applyNumberFormat="1" applyFont="1" applyFill="1" applyBorder="1" applyAlignment="1" applyProtection="1">
      <alignment horizontal="left" vertical="center" wrapText="1"/>
      <protection/>
    </xf>
    <xf numFmtId="0" fontId="33" fillId="32" borderId="0" xfId="0" applyNumberFormat="1" applyFont="1" applyFill="1" applyBorder="1" applyAlignment="1" applyProtection="1">
      <alignment horizontal="left" vertical="center" wrapText="1"/>
      <protection/>
    </xf>
    <xf numFmtId="0" fontId="33" fillId="32" borderId="26" xfId="0" applyNumberFormat="1" applyFont="1" applyFill="1" applyBorder="1" applyAlignment="1" applyProtection="1">
      <alignment horizontal="left" vertical="center" wrapText="1"/>
      <protection/>
    </xf>
    <xf numFmtId="14" fontId="33" fillId="32" borderId="23" xfId="0" applyNumberFormat="1" applyFont="1" applyFill="1" applyBorder="1" applyAlignment="1" applyProtection="1">
      <alignment horizontal="left" vertical="center" wrapText="1"/>
      <protection/>
    </xf>
    <xf numFmtId="14" fontId="33" fillId="32" borderId="54" xfId="0" applyNumberFormat="1" applyFont="1" applyFill="1" applyBorder="1" applyAlignment="1" applyProtection="1">
      <alignment horizontal="left" vertical="center" wrapText="1"/>
      <protection/>
    </xf>
    <xf numFmtId="0" fontId="33" fillId="0" borderId="12" xfId="0" applyFont="1" applyFill="1" applyBorder="1" applyAlignment="1" applyProtection="1">
      <alignment horizontal="left" vertical="center" wrapText="1"/>
      <protection locked="0"/>
    </xf>
    <xf numFmtId="0" fontId="33" fillId="0" borderId="46" xfId="0" applyFont="1" applyFill="1" applyBorder="1" applyAlignment="1" applyProtection="1">
      <alignment horizontal="left" vertical="center" wrapText="1"/>
      <protection locked="0"/>
    </xf>
    <xf numFmtId="0" fontId="33" fillId="0" borderId="24" xfId="0" applyFont="1" applyFill="1" applyBorder="1" applyAlignment="1" applyProtection="1">
      <alignment horizontal="left" vertical="center" wrapText="1"/>
      <protection locked="0"/>
    </xf>
    <xf numFmtId="206" fontId="33" fillId="32" borderId="49" xfId="0" applyNumberFormat="1" applyFont="1" applyFill="1" applyBorder="1" applyAlignment="1" applyProtection="1">
      <alignment horizontal="center" vertical="center" wrapText="1"/>
      <protection/>
    </xf>
    <xf numFmtId="206" fontId="33" fillId="32" borderId="25" xfId="0" applyNumberFormat="1" applyFont="1" applyFill="1" applyBorder="1" applyAlignment="1" applyProtection="1">
      <alignment horizontal="center" vertical="center" wrapText="1"/>
      <protection/>
    </xf>
    <xf numFmtId="206" fontId="33" fillId="32" borderId="92" xfId="0" applyNumberFormat="1" applyFont="1" applyFill="1" applyBorder="1" applyAlignment="1" applyProtection="1">
      <alignment horizontal="center" vertical="center" wrapText="1"/>
      <protection/>
    </xf>
    <xf numFmtId="206" fontId="33" fillId="32" borderId="32" xfId="0" applyNumberFormat="1" applyFont="1" applyFill="1" applyBorder="1" applyAlignment="1" applyProtection="1">
      <alignment horizontal="center" vertical="center" wrapText="1"/>
      <protection/>
    </xf>
    <xf numFmtId="206" fontId="33" fillId="32" borderId="23" xfId="0" applyNumberFormat="1" applyFont="1" applyFill="1" applyBorder="1" applyAlignment="1" applyProtection="1">
      <alignment horizontal="center" vertical="center" wrapText="1"/>
      <protection/>
    </xf>
    <xf numFmtId="206" fontId="33" fillId="32" borderId="54" xfId="0" applyNumberFormat="1" applyFont="1" applyFill="1" applyBorder="1" applyAlignment="1" applyProtection="1">
      <alignment horizontal="center" vertical="center" wrapText="1"/>
      <protection/>
    </xf>
    <xf numFmtId="0" fontId="32" fillId="33" borderId="12" xfId="0" applyFont="1" applyFill="1" applyBorder="1" applyAlignment="1" applyProtection="1">
      <alignment horizontal="center" vertical="center"/>
      <protection/>
    </xf>
    <xf numFmtId="0" fontId="32" fillId="33" borderId="24" xfId="0" applyFont="1" applyFill="1" applyBorder="1" applyAlignment="1" applyProtection="1">
      <alignment horizontal="center" vertical="center"/>
      <protection/>
    </xf>
    <xf numFmtId="3" fontId="33" fillId="0" borderId="12" xfId="0" applyNumberFormat="1" applyFont="1" applyFill="1" applyBorder="1" applyAlignment="1" applyProtection="1">
      <alignment horizontal="right" vertical="center" shrinkToFit="1"/>
      <protection locked="0"/>
    </xf>
    <xf numFmtId="3" fontId="33" fillId="0" borderId="24" xfId="0" applyNumberFormat="1" applyFont="1" applyFill="1" applyBorder="1" applyAlignment="1" applyProtection="1">
      <alignment horizontal="right" vertical="center" shrinkToFit="1"/>
      <protection locked="0"/>
    </xf>
    <xf numFmtId="0" fontId="32" fillId="33" borderId="60" xfId="0" applyFont="1" applyFill="1" applyBorder="1" applyAlignment="1" applyProtection="1">
      <alignment horizontal="center" vertical="center"/>
      <protection/>
    </xf>
    <xf numFmtId="0" fontId="32" fillId="33" borderId="28" xfId="0" applyFont="1" applyFill="1" applyBorder="1" applyAlignment="1" applyProtection="1">
      <alignment horizontal="center" vertical="center"/>
      <protection/>
    </xf>
    <xf numFmtId="0" fontId="32" fillId="33" borderId="60" xfId="0" applyFont="1" applyFill="1" applyBorder="1" applyAlignment="1" applyProtection="1">
      <alignment horizontal="center" vertical="center" wrapText="1"/>
      <protection/>
    </xf>
    <xf numFmtId="0" fontId="33" fillId="33" borderId="33" xfId="0" applyFont="1" applyFill="1" applyBorder="1" applyAlignment="1" applyProtection="1">
      <alignment vertical="center"/>
      <protection/>
    </xf>
    <xf numFmtId="0" fontId="24" fillId="0" borderId="0" xfId="0" applyFont="1" applyFill="1" applyAlignment="1" applyProtection="1">
      <alignment horizontal="center" vertical="center"/>
      <protection/>
    </xf>
    <xf numFmtId="0" fontId="32" fillId="33" borderId="46" xfId="0" applyFont="1" applyFill="1" applyBorder="1" applyAlignment="1" applyProtection="1">
      <alignment horizontal="center" vertical="center"/>
      <protection/>
    </xf>
    <xf numFmtId="0" fontId="32" fillId="33" borderId="12" xfId="0" applyFont="1" applyFill="1" applyBorder="1" applyAlignment="1" applyProtection="1">
      <alignment horizontal="center" vertical="center" wrapText="1"/>
      <protection/>
    </xf>
    <xf numFmtId="0" fontId="32" fillId="33" borderId="46" xfId="0" applyFont="1" applyFill="1" applyBorder="1" applyAlignment="1" applyProtection="1">
      <alignment horizontal="center" vertical="center" wrapText="1"/>
      <protection/>
    </xf>
    <xf numFmtId="14" fontId="33" fillId="32" borderId="49" xfId="0" applyNumberFormat="1" applyFont="1" applyFill="1" applyBorder="1" applyAlignment="1" applyProtection="1">
      <alignment horizontal="center" vertical="center" wrapText="1"/>
      <protection/>
    </xf>
    <xf numFmtId="14" fontId="33" fillId="32" borderId="92" xfId="0" applyNumberFormat="1" applyFont="1" applyFill="1" applyBorder="1" applyAlignment="1" applyProtection="1">
      <alignment horizontal="center" vertical="center" wrapText="1"/>
      <protection/>
    </xf>
    <xf numFmtId="14" fontId="33" fillId="32" borderId="32" xfId="0" applyNumberFormat="1" applyFont="1" applyFill="1" applyBorder="1" applyAlignment="1" applyProtection="1">
      <alignment horizontal="center" vertical="center" wrapText="1"/>
      <protection/>
    </xf>
    <xf numFmtId="14" fontId="33" fillId="32" borderId="54" xfId="0" applyNumberFormat="1" applyFont="1" applyFill="1" applyBorder="1" applyAlignment="1" applyProtection="1">
      <alignment horizontal="center" vertical="center" wrapText="1"/>
      <protection/>
    </xf>
    <xf numFmtId="0" fontId="32" fillId="33" borderId="49" xfId="0" applyFont="1" applyFill="1" applyBorder="1" applyAlignment="1" applyProtection="1">
      <alignment horizontal="left" vertical="center" wrapText="1"/>
      <protection/>
    </xf>
    <xf numFmtId="0" fontId="32" fillId="33" borderId="92" xfId="0" applyFont="1" applyFill="1" applyBorder="1" applyAlignment="1" applyProtection="1">
      <alignment horizontal="left" vertical="center" wrapText="1"/>
      <protection/>
    </xf>
    <xf numFmtId="0" fontId="32" fillId="33" borderId="27" xfId="0" applyFont="1" applyFill="1" applyBorder="1" applyAlignment="1" applyProtection="1">
      <alignment horizontal="left" vertical="center" wrapText="1"/>
      <protection/>
    </xf>
    <xf numFmtId="0" fontId="32" fillId="33" borderId="26" xfId="0" applyFont="1" applyFill="1" applyBorder="1" applyAlignment="1" applyProtection="1">
      <alignment horizontal="left" vertical="center" wrapText="1"/>
      <protection/>
    </xf>
    <xf numFmtId="0" fontId="32" fillId="33" borderId="32" xfId="0" applyFont="1" applyFill="1" applyBorder="1" applyAlignment="1" applyProtection="1">
      <alignment horizontal="left" vertical="center" wrapText="1"/>
      <protection/>
    </xf>
    <xf numFmtId="0" fontId="32" fillId="33" borderId="54" xfId="0" applyFont="1" applyFill="1" applyBorder="1" applyAlignment="1" applyProtection="1">
      <alignment horizontal="left" vertical="center" wrapText="1"/>
      <protection/>
    </xf>
    <xf numFmtId="0" fontId="32" fillId="33" borderId="33" xfId="0" applyFont="1" applyFill="1" applyBorder="1" applyAlignment="1" applyProtection="1">
      <alignment horizontal="center" vertical="center" wrapText="1"/>
      <protection/>
    </xf>
    <xf numFmtId="0" fontId="33" fillId="32" borderId="49" xfId="0" applyNumberFormat="1" applyFont="1" applyFill="1" applyBorder="1" applyAlignment="1" applyProtection="1">
      <alignment horizontal="center" vertical="center" wrapText="1"/>
      <protection/>
    </xf>
    <xf numFmtId="0" fontId="33" fillId="32" borderId="92" xfId="0" applyNumberFormat="1" applyFont="1" applyFill="1" applyBorder="1" applyAlignment="1" applyProtection="1">
      <alignment horizontal="center" vertical="center" wrapText="1"/>
      <protection/>
    </xf>
    <xf numFmtId="0" fontId="33" fillId="32" borderId="32" xfId="0" applyNumberFormat="1" applyFont="1" applyFill="1" applyBorder="1" applyAlignment="1" applyProtection="1">
      <alignment horizontal="center" vertical="center" wrapText="1"/>
      <protection/>
    </xf>
    <xf numFmtId="0" fontId="33" fillId="32" borderId="54" xfId="0" applyNumberFormat="1" applyFont="1" applyFill="1" applyBorder="1" applyAlignment="1" applyProtection="1">
      <alignment horizontal="center" vertical="center" wrapText="1"/>
      <protection/>
    </xf>
    <xf numFmtId="0" fontId="32" fillId="33" borderId="24" xfId="0" applyFont="1" applyFill="1" applyBorder="1" applyAlignment="1" applyProtection="1">
      <alignment horizontal="center" vertical="center" wrapText="1"/>
      <protection/>
    </xf>
    <xf numFmtId="0" fontId="32" fillId="33" borderId="68" xfId="0" applyFont="1" applyFill="1" applyBorder="1" applyAlignment="1" applyProtection="1">
      <alignment horizontal="center" vertical="center" wrapText="1"/>
      <protection/>
    </xf>
    <xf numFmtId="0" fontId="32" fillId="33" borderId="30" xfId="0" applyFont="1" applyFill="1" applyBorder="1" applyAlignment="1" applyProtection="1">
      <alignment horizontal="center" vertical="center" wrapText="1"/>
      <protection/>
    </xf>
    <xf numFmtId="0" fontId="8" fillId="32" borderId="0" xfId="0" applyFont="1" applyFill="1" applyAlignment="1" applyProtection="1">
      <alignment horizontal="center" vertical="center"/>
      <protection/>
    </xf>
    <xf numFmtId="223" fontId="9" fillId="32" borderId="68" xfId="0" applyNumberFormat="1" applyFont="1" applyFill="1" applyBorder="1" applyAlignment="1" applyProtection="1">
      <alignment horizontal="left" vertical="center" wrapText="1"/>
      <protection locked="0"/>
    </xf>
    <xf numFmtId="223" fontId="9" fillId="32" borderId="30" xfId="0" applyNumberFormat="1" applyFont="1" applyFill="1" applyBorder="1" applyAlignment="1" applyProtection="1">
      <alignment horizontal="left" vertical="center" wrapText="1"/>
      <protection locked="0"/>
    </xf>
    <xf numFmtId="0" fontId="10" fillId="33" borderId="12" xfId="0" applyFont="1" applyFill="1" applyBorder="1" applyAlignment="1" applyProtection="1">
      <alignment horizontal="left" vertical="center"/>
      <protection/>
    </xf>
    <xf numFmtId="0" fontId="10" fillId="33" borderId="29" xfId="0" applyFont="1" applyFill="1" applyBorder="1" applyAlignment="1" applyProtection="1">
      <alignment horizontal="left" vertical="center"/>
      <protection/>
    </xf>
    <xf numFmtId="0" fontId="10" fillId="33" borderId="12" xfId="0" applyFont="1" applyFill="1" applyBorder="1" applyAlignment="1" applyProtection="1">
      <alignment horizontal="right" vertical="center"/>
      <protection/>
    </xf>
    <xf numFmtId="0" fontId="10" fillId="33" borderId="24" xfId="0" applyFont="1" applyFill="1" applyBorder="1" applyAlignment="1" applyProtection="1">
      <alignment horizontal="right" vertical="center"/>
      <protection/>
    </xf>
    <xf numFmtId="14" fontId="9" fillId="32" borderId="32" xfId="0" applyNumberFormat="1" applyFont="1" applyFill="1" applyBorder="1" applyAlignment="1" applyProtection="1">
      <alignment horizontal="left" vertical="center" wrapText="1"/>
      <protection/>
    </xf>
    <xf numFmtId="14" fontId="9" fillId="32" borderId="54" xfId="0" applyNumberFormat="1" applyFont="1" applyFill="1" applyBorder="1" applyAlignment="1" applyProtection="1">
      <alignment horizontal="left" vertical="center" wrapText="1"/>
      <protection/>
    </xf>
    <xf numFmtId="0" fontId="10" fillId="33" borderId="12" xfId="0" applyFont="1" applyFill="1" applyBorder="1" applyAlignment="1" applyProtection="1">
      <alignment horizontal="center" vertical="center"/>
      <protection/>
    </xf>
    <xf numFmtId="0" fontId="10" fillId="33" borderId="46" xfId="0" applyFont="1" applyFill="1" applyBorder="1" applyAlignment="1" applyProtection="1">
      <alignment horizontal="center" vertical="center"/>
      <protection/>
    </xf>
    <xf numFmtId="0" fontId="10" fillId="33" borderId="24" xfId="0" applyFont="1" applyFill="1" applyBorder="1" applyAlignment="1" applyProtection="1">
      <alignment horizontal="center" vertical="center"/>
      <protection/>
    </xf>
    <xf numFmtId="0" fontId="9" fillId="32" borderId="12" xfId="0" applyNumberFormat="1" applyFont="1" applyFill="1" applyBorder="1" applyAlignment="1" applyProtection="1">
      <alignment horizontal="center" vertical="center" wrapText="1"/>
      <protection/>
    </xf>
    <xf numFmtId="0" fontId="9" fillId="32" borderId="46" xfId="0" applyNumberFormat="1" applyFont="1" applyFill="1" applyBorder="1" applyAlignment="1" applyProtection="1">
      <alignment horizontal="center" vertical="center" wrapText="1"/>
      <protection/>
    </xf>
    <xf numFmtId="0" fontId="9" fillId="32" borderId="24" xfId="0" applyNumberFormat="1" applyFont="1" applyFill="1" applyBorder="1" applyAlignment="1" applyProtection="1">
      <alignment horizontal="center" vertical="center" wrapText="1"/>
      <protection/>
    </xf>
    <xf numFmtId="0" fontId="10" fillId="33" borderId="49" xfId="0" applyFont="1" applyFill="1" applyBorder="1" applyAlignment="1" applyProtection="1">
      <alignment horizontal="left" vertical="center" wrapText="1"/>
      <protection/>
    </xf>
    <xf numFmtId="0" fontId="10" fillId="33" borderId="32" xfId="0" applyFont="1" applyFill="1" applyBorder="1" applyAlignment="1" applyProtection="1">
      <alignment horizontal="left" vertical="center" wrapText="1"/>
      <protection/>
    </xf>
    <xf numFmtId="0" fontId="9" fillId="32" borderId="49" xfId="0" applyNumberFormat="1" applyFont="1" applyFill="1" applyBorder="1" applyAlignment="1" applyProtection="1">
      <alignment horizontal="left" vertical="center" wrapText="1"/>
      <protection/>
    </xf>
    <xf numFmtId="0" fontId="9" fillId="32" borderId="92" xfId="0" applyNumberFormat="1" applyFont="1" applyFill="1" applyBorder="1" applyAlignment="1" applyProtection="1">
      <alignment horizontal="left" vertical="center" wrapText="1"/>
      <protection/>
    </xf>
    <xf numFmtId="0" fontId="9" fillId="32" borderId="32" xfId="0" applyNumberFormat="1" applyFont="1" applyFill="1" applyBorder="1" applyAlignment="1" applyProtection="1">
      <alignment horizontal="left" vertical="center" wrapText="1"/>
      <protection/>
    </xf>
    <xf numFmtId="0" fontId="9" fillId="32" borderId="54" xfId="0" applyNumberFormat="1" applyFont="1" applyFill="1" applyBorder="1" applyAlignment="1" applyProtection="1">
      <alignment horizontal="left" vertical="center" wrapText="1"/>
      <protection/>
    </xf>
    <xf numFmtId="0" fontId="10" fillId="33" borderId="27" xfId="0" applyFont="1" applyFill="1" applyBorder="1" applyAlignment="1" applyProtection="1">
      <alignment horizontal="left" vertical="center" wrapText="1"/>
      <protection/>
    </xf>
    <xf numFmtId="0" fontId="9" fillId="32" borderId="27" xfId="0" applyNumberFormat="1" applyFont="1" applyFill="1" applyBorder="1" applyAlignment="1" applyProtection="1">
      <alignment horizontal="left" vertical="center" wrapText="1"/>
      <protection/>
    </xf>
    <xf numFmtId="0" fontId="9" fillId="32" borderId="26" xfId="0" applyNumberFormat="1" applyFont="1" applyFill="1" applyBorder="1" applyAlignment="1" applyProtection="1">
      <alignment horizontal="left" vertical="center" wrapText="1"/>
      <protection/>
    </xf>
    <xf numFmtId="0" fontId="4" fillId="33" borderId="60"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4" fillId="33" borderId="29"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4" fillId="33" borderId="49" xfId="0" applyFont="1" applyFill="1" applyBorder="1" applyAlignment="1" applyProtection="1">
      <alignment horizontal="left" vertical="center"/>
      <protection/>
    </xf>
    <xf numFmtId="0" fontId="44" fillId="33" borderId="32" xfId="0" applyFont="1" applyFill="1" applyBorder="1" applyAlignment="1" applyProtection="1">
      <alignment horizontal="left" vertical="center"/>
      <protection/>
    </xf>
    <xf numFmtId="0" fontId="44" fillId="33" borderId="60" xfId="0" applyFont="1" applyFill="1" applyBorder="1" applyAlignment="1" applyProtection="1">
      <alignment horizontal="left" vertical="center" shrinkToFit="1"/>
      <protection/>
    </xf>
    <xf numFmtId="0" fontId="44" fillId="33" borderId="33" xfId="0" applyFont="1" applyFill="1" applyBorder="1" applyAlignment="1" applyProtection="1">
      <alignment horizontal="left" vertical="center" shrinkToFit="1"/>
      <protection/>
    </xf>
    <xf numFmtId="14" fontId="13" fillId="32" borderId="49" xfId="0" applyNumberFormat="1" applyFont="1" applyFill="1" applyBorder="1" applyAlignment="1" applyProtection="1">
      <alignment horizontal="left" vertical="center"/>
      <protection/>
    </xf>
    <xf numFmtId="14" fontId="13" fillId="32" borderId="92" xfId="0" applyNumberFormat="1" applyFont="1" applyFill="1" applyBorder="1" applyAlignment="1" applyProtection="1">
      <alignment horizontal="left" vertical="center"/>
      <protection/>
    </xf>
    <xf numFmtId="14" fontId="13" fillId="32" borderId="32" xfId="0" applyNumberFormat="1" applyFont="1" applyFill="1" applyBorder="1" applyAlignment="1" applyProtection="1">
      <alignment horizontal="left" vertical="center"/>
      <protection/>
    </xf>
    <xf numFmtId="14" fontId="13" fillId="32" borderId="54" xfId="0" applyNumberFormat="1" applyFont="1" applyFill="1" applyBorder="1" applyAlignment="1" applyProtection="1">
      <alignment horizontal="left" vertical="center"/>
      <protection/>
    </xf>
    <xf numFmtId="0" fontId="22" fillId="0" borderId="0" xfId="0" applyFont="1" applyFill="1" applyBorder="1" applyAlignment="1" applyProtection="1">
      <alignment horizontal="center" vertical="center"/>
      <protection/>
    </xf>
    <xf numFmtId="0" fontId="13" fillId="32" borderId="49" xfId="0" applyNumberFormat="1" applyFont="1" applyFill="1" applyBorder="1" applyAlignment="1" applyProtection="1">
      <alignment horizontal="center" vertical="center" wrapText="1"/>
      <protection/>
    </xf>
    <xf numFmtId="0" fontId="13" fillId="32" borderId="25" xfId="0" applyNumberFormat="1" applyFont="1" applyFill="1" applyBorder="1" applyAlignment="1" applyProtection="1">
      <alignment horizontal="center" vertical="center" wrapText="1"/>
      <protection/>
    </xf>
    <xf numFmtId="0" fontId="13" fillId="32" borderId="92" xfId="0" applyNumberFormat="1" applyFont="1" applyFill="1" applyBorder="1" applyAlignment="1" applyProtection="1">
      <alignment horizontal="center" vertical="center" wrapText="1"/>
      <protection/>
    </xf>
    <xf numFmtId="0" fontId="13" fillId="32" borderId="32" xfId="0" applyNumberFormat="1" applyFont="1" applyFill="1" applyBorder="1" applyAlignment="1" applyProtection="1">
      <alignment horizontal="center" vertical="center" wrapText="1"/>
      <protection/>
    </xf>
    <xf numFmtId="0" fontId="13" fillId="32" borderId="23" xfId="0" applyNumberFormat="1" applyFont="1" applyFill="1" applyBorder="1" applyAlignment="1" applyProtection="1">
      <alignment horizontal="center" vertical="center" wrapText="1"/>
      <protection/>
    </xf>
    <xf numFmtId="0" fontId="13" fillId="32" borderId="54" xfId="0" applyNumberFormat="1"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3" borderId="33" xfId="0" applyFont="1" applyFill="1" applyBorder="1" applyAlignment="1" applyProtection="1">
      <alignment horizontal="center" vertical="center" wrapText="1"/>
      <protection/>
    </xf>
    <xf numFmtId="14" fontId="13" fillId="32" borderId="49" xfId="0" applyNumberFormat="1" applyFont="1" applyFill="1" applyBorder="1" applyAlignment="1" applyProtection="1">
      <alignment horizontal="center" vertical="center" wrapText="1"/>
      <protection/>
    </xf>
    <xf numFmtId="14" fontId="13" fillId="32" borderId="32" xfId="0" applyNumberFormat="1" applyFont="1" applyFill="1" applyBorder="1" applyAlignment="1" applyProtection="1">
      <alignment horizontal="center" vertical="center" wrapText="1"/>
      <protection/>
    </xf>
    <xf numFmtId="0" fontId="4" fillId="33" borderId="49" xfId="0" applyFont="1" applyFill="1" applyBorder="1" applyAlignment="1" applyProtection="1">
      <alignment horizontal="center" vertical="center" wrapText="1"/>
      <protection/>
    </xf>
    <xf numFmtId="0" fontId="4" fillId="33" borderId="92"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10" fillId="33" borderId="49" xfId="0" applyFont="1" applyFill="1" applyBorder="1" applyAlignment="1" applyProtection="1">
      <alignment vertical="center" wrapText="1"/>
      <protection/>
    </xf>
    <xf numFmtId="0" fontId="10" fillId="33" borderId="32" xfId="0" applyFont="1" applyFill="1" applyBorder="1" applyAlignment="1" applyProtection="1">
      <alignment vertical="center" wrapText="1"/>
      <protection/>
    </xf>
    <xf numFmtId="0" fontId="9" fillId="32" borderId="49" xfId="0" applyNumberFormat="1" applyFont="1" applyFill="1" applyBorder="1" applyAlignment="1" applyProtection="1">
      <alignment vertical="center" wrapText="1"/>
      <protection/>
    </xf>
    <xf numFmtId="0" fontId="9" fillId="32" borderId="92" xfId="0" applyNumberFormat="1" applyFont="1" applyFill="1" applyBorder="1" applyAlignment="1" applyProtection="1">
      <alignment vertical="center" wrapText="1"/>
      <protection/>
    </xf>
    <xf numFmtId="0" fontId="9" fillId="32" borderId="32" xfId="0" applyNumberFormat="1" applyFont="1" applyFill="1" applyBorder="1" applyAlignment="1" applyProtection="1">
      <alignment vertical="center" wrapText="1"/>
      <protection/>
    </xf>
    <xf numFmtId="0" fontId="9" fillId="32" borderId="54" xfId="0" applyNumberFormat="1" applyFont="1" applyFill="1" applyBorder="1" applyAlignment="1" applyProtection="1">
      <alignment vertical="center" wrapText="1"/>
      <protection/>
    </xf>
    <xf numFmtId="0" fontId="10" fillId="33" borderId="60" xfId="0" applyFont="1" applyFill="1" applyBorder="1" applyAlignment="1" applyProtection="1">
      <alignment vertical="center" wrapText="1"/>
      <protection/>
    </xf>
    <xf numFmtId="0" fontId="10" fillId="33" borderId="33" xfId="0" applyFont="1" applyFill="1" applyBorder="1" applyAlignment="1" applyProtection="1">
      <alignment vertical="center" wrapText="1"/>
      <protection/>
    </xf>
    <xf numFmtId="0" fontId="10" fillId="33" borderId="28" xfId="0" applyFont="1" applyFill="1" applyBorder="1" applyAlignment="1" applyProtection="1">
      <alignment vertical="center" wrapText="1"/>
      <protection/>
    </xf>
    <xf numFmtId="0" fontId="9" fillId="32" borderId="27" xfId="0" applyNumberFormat="1" applyFont="1" applyFill="1" applyBorder="1" applyAlignment="1" applyProtection="1">
      <alignment vertical="center" wrapText="1"/>
      <protection/>
    </xf>
    <xf numFmtId="0" fontId="9" fillId="32" borderId="26" xfId="0" applyNumberFormat="1" applyFont="1" applyFill="1" applyBorder="1" applyAlignment="1" applyProtection="1">
      <alignment vertical="center" wrapText="1"/>
      <protection/>
    </xf>
    <xf numFmtId="14" fontId="9" fillId="32" borderId="49" xfId="0" applyNumberFormat="1" applyFont="1" applyFill="1" applyBorder="1" applyAlignment="1" applyProtection="1">
      <alignment horizontal="left" vertical="center" wrapText="1"/>
      <protection/>
    </xf>
    <xf numFmtId="14" fontId="9" fillId="32" borderId="92" xfId="0" applyNumberFormat="1" applyFont="1" applyFill="1" applyBorder="1" applyAlignment="1" applyProtection="1">
      <alignment horizontal="left" vertical="center" wrapText="1"/>
      <protection/>
    </xf>
    <xf numFmtId="0" fontId="10" fillId="33" borderId="29" xfId="0" applyFont="1" applyFill="1" applyBorder="1" applyAlignment="1" applyProtection="1">
      <alignment horizontal="center" vertical="center"/>
      <protection/>
    </xf>
    <xf numFmtId="223" fontId="9" fillId="32" borderId="49" xfId="0" applyNumberFormat="1" applyFont="1" applyFill="1" applyBorder="1" applyAlignment="1" applyProtection="1">
      <alignment horizontal="center" vertical="center" wrapText="1"/>
      <protection/>
    </xf>
    <xf numFmtId="223" fontId="9" fillId="32" borderId="60" xfId="0" applyNumberFormat="1" applyFont="1" applyFill="1" applyBorder="1" applyAlignment="1" applyProtection="1">
      <alignment horizontal="center" vertical="center" wrapText="1"/>
      <protection/>
    </xf>
    <xf numFmtId="223" fontId="9" fillId="32" borderId="32" xfId="0" applyNumberFormat="1" applyFont="1" applyFill="1" applyBorder="1" applyAlignment="1" applyProtection="1">
      <alignment horizontal="center" vertical="center" wrapText="1"/>
      <protection/>
    </xf>
    <xf numFmtId="223" fontId="9" fillId="32" borderId="33" xfId="0" applyNumberFormat="1" applyFont="1" applyFill="1" applyBorder="1" applyAlignment="1" applyProtection="1">
      <alignment horizontal="center" vertical="center" wrapText="1"/>
      <protection/>
    </xf>
    <xf numFmtId="0" fontId="27" fillId="32" borderId="0" xfId="0" applyNumberFormat="1" applyFont="1" applyFill="1" applyBorder="1" applyAlignment="1" applyProtection="1">
      <alignment horizontal="center" vertical="center" wrapText="1"/>
      <protection/>
    </xf>
    <xf numFmtId="0" fontId="9" fillId="32" borderId="49" xfId="0" applyNumberFormat="1" applyFont="1" applyFill="1" applyBorder="1" applyAlignment="1" applyProtection="1">
      <alignment horizontal="center" vertical="center" wrapText="1"/>
      <protection/>
    </xf>
    <xf numFmtId="0" fontId="9" fillId="32" borderId="25" xfId="0" applyNumberFormat="1" applyFont="1" applyFill="1" applyBorder="1" applyAlignment="1" applyProtection="1">
      <alignment horizontal="center" vertical="center" wrapText="1"/>
      <protection/>
    </xf>
    <xf numFmtId="0" fontId="9" fillId="32" borderId="92" xfId="0" applyNumberFormat="1" applyFont="1" applyFill="1" applyBorder="1" applyAlignment="1" applyProtection="1">
      <alignment horizontal="center" vertical="center" wrapText="1"/>
      <protection/>
    </xf>
    <xf numFmtId="0" fontId="9" fillId="32" borderId="32" xfId="0" applyNumberFormat="1" applyFont="1" applyFill="1" applyBorder="1" applyAlignment="1" applyProtection="1">
      <alignment horizontal="center" vertical="center" wrapText="1"/>
      <protection/>
    </xf>
    <xf numFmtId="0" fontId="9" fillId="32" borderId="23" xfId="0" applyNumberFormat="1" applyFont="1" applyFill="1" applyBorder="1" applyAlignment="1" applyProtection="1">
      <alignment horizontal="center" vertical="center" wrapText="1"/>
      <protection/>
    </xf>
    <xf numFmtId="0" fontId="9" fillId="32" borderId="54" xfId="0" applyNumberFormat="1" applyFont="1" applyFill="1" applyBorder="1" applyAlignment="1" applyProtection="1">
      <alignment horizontal="center" vertical="center" wrapText="1"/>
      <protection/>
    </xf>
    <xf numFmtId="0" fontId="9" fillId="0" borderId="24" xfId="0" applyFont="1" applyBorder="1" applyAlignment="1" applyProtection="1">
      <alignment horizontal="center" vertical="center"/>
      <protection/>
    </xf>
    <xf numFmtId="14" fontId="9" fillId="0" borderId="12" xfId="0" applyNumberFormat="1" applyFont="1" applyBorder="1" applyAlignment="1" applyProtection="1">
      <alignment horizontal="left" vertical="center" wrapText="1"/>
      <protection/>
    </xf>
    <xf numFmtId="14" fontId="9" fillId="0" borderId="24" xfId="0" applyNumberFormat="1" applyFont="1" applyBorder="1" applyAlignment="1" applyProtection="1">
      <alignment horizontal="left" vertical="center" wrapText="1"/>
      <protection/>
    </xf>
    <xf numFmtId="0" fontId="10" fillId="33" borderId="92" xfId="0" applyFont="1" applyFill="1" applyBorder="1" applyAlignment="1" applyProtection="1">
      <alignment horizontal="left" vertical="center" wrapText="1"/>
      <protection/>
    </xf>
    <xf numFmtId="0" fontId="10" fillId="33" borderId="54" xfId="0" applyFont="1" applyFill="1" applyBorder="1" applyAlignment="1" applyProtection="1">
      <alignment horizontal="left" vertical="center" wrapText="1"/>
      <protection/>
    </xf>
    <xf numFmtId="0" fontId="10" fillId="33" borderId="26" xfId="0" applyFont="1" applyFill="1" applyBorder="1" applyAlignment="1" applyProtection="1">
      <alignment horizontal="left" vertical="center" wrapText="1"/>
      <protection/>
    </xf>
    <xf numFmtId="0" fontId="10" fillId="33" borderId="12" xfId="0" applyFont="1" applyFill="1" applyBorder="1" applyAlignment="1" applyProtection="1">
      <alignment horizontal="left" vertical="center" wrapText="1"/>
      <protection/>
    </xf>
    <xf numFmtId="0" fontId="10" fillId="33" borderId="24" xfId="0" applyFont="1" applyFill="1" applyBorder="1" applyAlignment="1" applyProtection="1">
      <alignment horizontal="left" vertical="center" wrapText="1"/>
      <protection/>
    </xf>
    <xf numFmtId="0" fontId="10" fillId="33" borderId="25" xfId="0" applyFont="1" applyFill="1" applyBorder="1" applyAlignment="1" applyProtection="1">
      <alignment horizontal="center" vertical="center" wrapText="1"/>
      <protection/>
    </xf>
    <xf numFmtId="0" fontId="9" fillId="0" borderId="23" xfId="0" applyFont="1" applyBorder="1" applyAlignment="1" applyProtection="1">
      <alignment horizontal="center" vertical="center" wrapText="1"/>
      <protection/>
    </xf>
    <xf numFmtId="0" fontId="10" fillId="33" borderId="24" xfId="0" applyFont="1" applyFill="1" applyBorder="1" applyAlignment="1" applyProtection="1">
      <alignment horizontal="left" vertical="center"/>
      <protection/>
    </xf>
    <xf numFmtId="14" fontId="9" fillId="0" borderId="12" xfId="0" applyNumberFormat="1" applyFont="1" applyBorder="1" applyAlignment="1" applyProtection="1">
      <alignment horizontal="left" vertical="center"/>
      <protection/>
    </xf>
    <xf numFmtId="14" fontId="9" fillId="0" borderId="24" xfId="0" applyNumberFormat="1" applyFont="1" applyBorder="1" applyAlignment="1" applyProtection="1">
      <alignment horizontal="left" vertical="center"/>
      <protection/>
    </xf>
    <xf numFmtId="0" fontId="10" fillId="33" borderId="60" xfId="0" applyFont="1" applyFill="1" applyBorder="1" applyAlignment="1" applyProtection="1">
      <alignment horizontal="left" vertical="center"/>
      <protection/>
    </xf>
    <xf numFmtId="0" fontId="10" fillId="33" borderId="33" xfId="0" applyFont="1" applyFill="1" applyBorder="1" applyAlignment="1" applyProtection="1">
      <alignment horizontal="left" vertical="center"/>
      <protection/>
    </xf>
    <xf numFmtId="0" fontId="10" fillId="33" borderId="28" xfId="0" applyFont="1" applyFill="1" applyBorder="1" applyAlignment="1" applyProtection="1">
      <alignment horizontal="left" vertical="center"/>
      <protection/>
    </xf>
    <xf numFmtId="0" fontId="9" fillId="32" borderId="25" xfId="0" applyNumberFormat="1" applyFont="1" applyFill="1" applyBorder="1" applyAlignment="1" applyProtection="1">
      <alignment horizontal="left" vertical="center" wrapText="1"/>
      <protection/>
    </xf>
    <xf numFmtId="0" fontId="9" fillId="32" borderId="23" xfId="0" applyNumberFormat="1" applyFont="1" applyFill="1" applyBorder="1" applyAlignment="1" applyProtection="1">
      <alignment horizontal="left" vertical="center" wrapText="1"/>
      <protection/>
    </xf>
    <xf numFmtId="0" fontId="9" fillId="33" borderId="39" xfId="0" applyFont="1" applyFill="1" applyBorder="1" applyAlignment="1" applyProtection="1">
      <alignment horizontal="left" vertical="center"/>
      <protection/>
    </xf>
    <xf numFmtId="0" fontId="9" fillId="33" borderId="40" xfId="0" applyFont="1" applyFill="1" applyBorder="1" applyAlignment="1" applyProtection="1">
      <alignment horizontal="left" vertical="center"/>
      <protection/>
    </xf>
    <xf numFmtId="0" fontId="10" fillId="33" borderId="35" xfId="0" applyFont="1" applyFill="1" applyBorder="1" applyAlignment="1" applyProtection="1">
      <alignment horizontal="left" vertical="center"/>
      <protection/>
    </xf>
    <xf numFmtId="0" fontId="10" fillId="33" borderId="36" xfId="0" applyFont="1" applyFill="1" applyBorder="1" applyAlignment="1" applyProtection="1">
      <alignment horizontal="left" vertical="center"/>
      <protection/>
    </xf>
    <xf numFmtId="0" fontId="10" fillId="33" borderId="33" xfId="0" applyFont="1" applyFill="1" applyBorder="1" applyAlignment="1" applyProtection="1">
      <alignment horizontal="right" vertical="center"/>
      <protection/>
    </xf>
    <xf numFmtId="0" fontId="10" fillId="33" borderId="27" xfId="0" applyFont="1" applyFill="1" applyBorder="1" applyAlignment="1" applyProtection="1">
      <alignment horizontal="right" vertical="center"/>
      <protection/>
    </xf>
    <xf numFmtId="0" fontId="10" fillId="33" borderId="26" xfId="0" applyFont="1" applyFill="1" applyBorder="1" applyAlignment="1" applyProtection="1">
      <alignment horizontal="right" vertical="center"/>
      <protection/>
    </xf>
    <xf numFmtId="0" fontId="10" fillId="33" borderId="79" xfId="0" applyFont="1" applyFill="1" applyBorder="1" applyAlignment="1" applyProtection="1">
      <alignment horizontal="left" vertical="center"/>
      <protection/>
    </xf>
    <xf numFmtId="0" fontId="10" fillId="33" borderId="81" xfId="0" applyFont="1" applyFill="1" applyBorder="1" applyAlignment="1" applyProtection="1">
      <alignment horizontal="left" vertical="center"/>
      <protection/>
    </xf>
    <xf numFmtId="223" fontId="9" fillId="32" borderId="12" xfId="0" applyNumberFormat="1" applyFont="1" applyFill="1" applyBorder="1" applyAlignment="1" applyProtection="1">
      <alignment horizontal="center" vertical="center" wrapText="1"/>
      <protection/>
    </xf>
    <xf numFmtId="223" fontId="9" fillId="32" borderId="29" xfId="0" applyNumberFormat="1" applyFont="1" applyFill="1" applyBorder="1" applyAlignment="1" applyProtection="1">
      <alignment horizontal="center" vertical="center" wrapText="1"/>
      <protection/>
    </xf>
    <xf numFmtId="0" fontId="10" fillId="33" borderId="86" xfId="0" applyFont="1" applyFill="1" applyBorder="1" applyAlignment="1" applyProtection="1">
      <alignment horizontal="right" vertical="center"/>
      <protection/>
    </xf>
    <xf numFmtId="0" fontId="10" fillId="33" borderId="58" xfId="0" applyFont="1" applyFill="1" applyBorder="1" applyAlignment="1" applyProtection="1">
      <alignment horizontal="right" vertical="center"/>
      <protection/>
    </xf>
    <xf numFmtId="0" fontId="8" fillId="0" borderId="0" xfId="0" applyFont="1" applyFill="1" applyAlignment="1" applyProtection="1">
      <alignment horizontal="center" vertical="center"/>
      <protection/>
    </xf>
    <xf numFmtId="0" fontId="10" fillId="33" borderId="49" xfId="0" applyFont="1" applyFill="1" applyBorder="1" applyAlignment="1" applyProtection="1">
      <alignment horizontal="center" vertical="center"/>
      <protection/>
    </xf>
    <xf numFmtId="0" fontId="10" fillId="33" borderId="25" xfId="0" applyFont="1" applyFill="1" applyBorder="1" applyAlignment="1" applyProtection="1">
      <alignment horizontal="center" vertical="center"/>
      <protection/>
    </xf>
    <xf numFmtId="0" fontId="10" fillId="33" borderId="92" xfId="0" applyFont="1" applyFill="1" applyBorder="1" applyAlignment="1" applyProtection="1">
      <alignment horizontal="center" vertical="center"/>
      <protection/>
    </xf>
    <xf numFmtId="0" fontId="9" fillId="0" borderId="49" xfId="0" applyFont="1" applyFill="1" applyBorder="1" applyAlignment="1" applyProtection="1">
      <alignment horizontal="center" vertical="center" wrapText="1"/>
      <protection/>
    </xf>
    <xf numFmtId="0" fontId="9" fillId="0" borderId="25" xfId="0" applyFont="1" applyFill="1" applyBorder="1" applyAlignment="1" applyProtection="1">
      <alignment horizontal="center" vertical="center" wrapText="1"/>
      <protection/>
    </xf>
    <xf numFmtId="0" fontId="9" fillId="0" borderId="92" xfId="0" applyFont="1" applyFill="1" applyBorder="1" applyAlignment="1" applyProtection="1">
      <alignment horizontal="center" vertical="center" wrapText="1"/>
      <protection/>
    </xf>
    <xf numFmtId="0" fontId="9" fillId="0" borderId="3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54" xfId="0" applyFont="1" applyFill="1" applyBorder="1" applyAlignment="1" applyProtection="1">
      <alignment horizontal="center" vertical="center" wrapText="1"/>
      <protection/>
    </xf>
    <xf numFmtId="0" fontId="17" fillId="33" borderId="49" xfId="0" applyFont="1" applyFill="1" applyBorder="1" applyAlignment="1" applyProtection="1">
      <alignment horizontal="left" vertical="center"/>
      <protection/>
    </xf>
    <xf numFmtId="0" fontId="17" fillId="33" borderId="25" xfId="0" applyFont="1" applyFill="1" applyBorder="1" applyAlignment="1" applyProtection="1">
      <alignment horizontal="left" vertical="center"/>
      <protection/>
    </xf>
    <xf numFmtId="0" fontId="17" fillId="33" borderId="92" xfId="0" applyFont="1" applyFill="1" applyBorder="1" applyAlignment="1" applyProtection="1">
      <alignment horizontal="left" vertical="center"/>
      <protection/>
    </xf>
    <xf numFmtId="0" fontId="17" fillId="33" borderId="27" xfId="0" applyFont="1" applyFill="1" applyBorder="1" applyAlignment="1" applyProtection="1">
      <alignment horizontal="left" vertical="center"/>
      <protection/>
    </xf>
    <xf numFmtId="0" fontId="17" fillId="33" borderId="0" xfId="0" applyFont="1" applyFill="1" applyBorder="1" applyAlignment="1" applyProtection="1">
      <alignment horizontal="left" vertical="center"/>
      <protection/>
    </xf>
    <xf numFmtId="0" fontId="17" fillId="33" borderId="26" xfId="0" applyFont="1" applyFill="1" applyBorder="1" applyAlignment="1" applyProtection="1">
      <alignment horizontal="left" vertical="center"/>
      <protection/>
    </xf>
    <xf numFmtId="0" fontId="17" fillId="33" borderId="32" xfId="0" applyFont="1" applyFill="1" applyBorder="1" applyAlignment="1" applyProtection="1">
      <alignment horizontal="left" vertical="center"/>
      <protection/>
    </xf>
    <xf numFmtId="0" fontId="17" fillId="33" borderId="23" xfId="0" applyFont="1" applyFill="1" applyBorder="1" applyAlignment="1" applyProtection="1">
      <alignment horizontal="left" vertical="center"/>
      <protection/>
    </xf>
    <xf numFmtId="0" fontId="17" fillId="33" borderId="54" xfId="0" applyFont="1" applyFill="1" applyBorder="1" applyAlignment="1" applyProtection="1">
      <alignment horizontal="left" vertical="center"/>
      <protection/>
    </xf>
    <xf numFmtId="223" fontId="13" fillId="32" borderId="49" xfId="0" applyNumberFormat="1" applyFont="1" applyFill="1" applyBorder="1" applyAlignment="1" applyProtection="1">
      <alignment horizontal="center" vertical="center"/>
      <protection/>
    </xf>
    <xf numFmtId="223" fontId="13" fillId="32" borderId="60" xfId="0" applyNumberFormat="1" applyFont="1" applyFill="1" applyBorder="1" applyAlignment="1" applyProtection="1">
      <alignment horizontal="center" vertical="center"/>
      <protection/>
    </xf>
    <xf numFmtId="223" fontId="13" fillId="32" borderId="32" xfId="0" applyNumberFormat="1" applyFont="1" applyFill="1" applyBorder="1" applyAlignment="1" applyProtection="1">
      <alignment horizontal="center" vertical="center"/>
      <protection/>
    </xf>
    <xf numFmtId="223" fontId="13" fillId="32" borderId="33" xfId="0" applyNumberFormat="1" applyFont="1" applyFill="1" applyBorder="1" applyAlignment="1" applyProtection="1">
      <alignment horizontal="center" vertical="center"/>
      <protection/>
    </xf>
    <xf numFmtId="0" fontId="13" fillId="32" borderId="49" xfId="0" applyNumberFormat="1" applyFont="1" applyFill="1" applyBorder="1" applyAlignment="1" applyProtection="1">
      <alignment horizontal="center" vertical="center"/>
      <protection/>
    </xf>
    <xf numFmtId="0" fontId="13" fillId="32" borderId="25" xfId="0" applyNumberFormat="1" applyFont="1" applyFill="1" applyBorder="1" applyAlignment="1" applyProtection="1">
      <alignment horizontal="center" vertical="center"/>
      <protection/>
    </xf>
    <xf numFmtId="0" fontId="13" fillId="32" borderId="92" xfId="0" applyNumberFormat="1" applyFont="1" applyFill="1" applyBorder="1" applyAlignment="1" applyProtection="1">
      <alignment horizontal="center" vertical="center"/>
      <protection/>
    </xf>
    <xf numFmtId="0" fontId="13" fillId="32" borderId="32" xfId="0" applyNumberFormat="1" applyFont="1" applyFill="1" applyBorder="1" applyAlignment="1" applyProtection="1">
      <alignment horizontal="center" vertical="center"/>
      <protection/>
    </xf>
    <xf numFmtId="0" fontId="13" fillId="32" borderId="23" xfId="0" applyNumberFormat="1" applyFont="1" applyFill="1" applyBorder="1" applyAlignment="1" applyProtection="1">
      <alignment horizontal="center" vertical="center"/>
      <protection/>
    </xf>
    <xf numFmtId="0" fontId="13" fillId="32" borderId="54" xfId="0" applyNumberFormat="1" applyFont="1" applyFill="1" applyBorder="1" applyAlignment="1" applyProtection="1">
      <alignment horizontal="center" vertical="center"/>
      <protection/>
    </xf>
    <xf numFmtId="0" fontId="17" fillId="33" borderId="29" xfId="0" applyFont="1" applyFill="1" applyBorder="1" applyAlignment="1" applyProtection="1">
      <alignment horizontal="center" vertical="center"/>
      <protection/>
    </xf>
    <xf numFmtId="0" fontId="13" fillId="32" borderId="0" xfId="0" applyNumberFormat="1" applyFont="1" applyFill="1" applyBorder="1" applyAlignment="1" applyProtection="1">
      <alignment horizontal="left" vertical="center" wrapText="1"/>
      <protection/>
    </xf>
    <xf numFmtId="0" fontId="13" fillId="32" borderId="26" xfId="0" applyNumberFormat="1" applyFont="1" applyFill="1" applyBorder="1" applyAlignment="1" applyProtection="1">
      <alignment horizontal="left" vertical="center" wrapText="1"/>
      <protection/>
    </xf>
    <xf numFmtId="14" fontId="13" fillId="32" borderId="23"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center" vertical="center"/>
      <protection/>
    </xf>
    <xf numFmtId="0" fontId="4" fillId="33" borderId="46" xfId="0" applyFont="1" applyFill="1" applyBorder="1" applyAlignment="1" applyProtection="1">
      <alignment horizontal="center" vertical="center"/>
      <protection/>
    </xf>
    <xf numFmtId="0" fontId="4" fillId="33" borderId="24" xfId="0" applyFont="1" applyFill="1" applyBorder="1" applyAlignment="1" applyProtection="1">
      <alignment horizontal="center" vertical="center"/>
      <protection/>
    </xf>
    <xf numFmtId="0" fontId="17" fillId="33" borderId="91" xfId="0" applyFont="1" applyFill="1" applyBorder="1" applyAlignment="1" applyProtection="1">
      <alignment horizontal="right" vertical="center"/>
      <protection/>
    </xf>
    <xf numFmtId="0" fontId="17" fillId="33" borderId="42" xfId="0" applyFont="1" applyFill="1" applyBorder="1" applyAlignment="1" applyProtection="1">
      <alignment horizontal="right" vertical="center"/>
      <protection/>
    </xf>
    <xf numFmtId="0" fontId="1" fillId="33" borderId="60" xfId="0" applyFont="1" applyFill="1" applyBorder="1" applyAlignment="1" applyProtection="1">
      <alignment horizontal="center" vertical="center" textRotation="90" wrapText="1"/>
      <protection/>
    </xf>
    <xf numFmtId="0" fontId="1" fillId="33" borderId="33" xfId="0" applyFont="1" applyFill="1" applyBorder="1" applyAlignment="1" applyProtection="1">
      <alignment horizontal="center" vertical="center" textRotation="90" wrapText="1"/>
      <protection/>
    </xf>
    <xf numFmtId="0" fontId="17" fillId="33" borderId="35" xfId="0" applyFont="1" applyFill="1" applyBorder="1" applyAlignment="1" applyProtection="1">
      <alignment horizontal="right" vertical="center"/>
      <protection/>
    </xf>
    <xf numFmtId="0" fontId="17" fillId="33" borderId="41" xfId="0" applyFont="1" applyFill="1" applyBorder="1" applyAlignment="1" applyProtection="1">
      <alignment horizontal="right" vertical="center"/>
      <protection/>
    </xf>
    <xf numFmtId="0" fontId="17" fillId="33" borderId="38" xfId="0" applyFont="1" applyFill="1" applyBorder="1" applyAlignment="1" applyProtection="1">
      <alignment horizontal="right" vertical="center"/>
      <protection/>
    </xf>
    <xf numFmtId="0" fontId="17" fillId="33" borderId="13" xfId="0" applyFont="1" applyFill="1" applyBorder="1" applyAlignment="1" applyProtection="1">
      <alignment horizontal="right" vertical="center"/>
      <protection/>
    </xf>
    <xf numFmtId="0" fontId="10" fillId="33" borderId="49" xfId="0" applyFont="1" applyFill="1" applyBorder="1" applyAlignment="1" applyProtection="1">
      <alignment horizontal="center" vertical="center" wrapText="1"/>
      <protection/>
    </xf>
    <xf numFmtId="0" fontId="10" fillId="33" borderId="32" xfId="0"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5" fillId="0" borderId="92" xfId="0" applyNumberFormat="1" applyFont="1" applyFill="1" applyBorder="1" applyAlignment="1" applyProtection="1">
      <alignment horizontal="center" vertical="center" wrapText="1"/>
      <protection/>
    </xf>
    <xf numFmtId="0" fontId="5" fillId="0" borderId="32" xfId="0" applyNumberFormat="1" applyFont="1" applyFill="1" applyBorder="1" applyAlignment="1" applyProtection="1">
      <alignment horizontal="center" vertical="center" wrapText="1"/>
      <protection/>
    </xf>
    <xf numFmtId="0" fontId="5" fillId="0" borderId="54" xfId="0" applyNumberFormat="1" applyFont="1" applyFill="1" applyBorder="1" applyAlignment="1" applyProtection="1">
      <alignment horizontal="center" vertical="center" wrapText="1"/>
      <protection/>
    </xf>
    <xf numFmtId="0" fontId="4" fillId="33" borderId="32" xfId="0" applyFont="1" applyFill="1" applyBorder="1" applyAlignment="1" applyProtection="1">
      <alignment horizontal="left" vertical="center" wrapText="1"/>
      <protection/>
    </xf>
    <xf numFmtId="0" fontId="4" fillId="33" borderId="54" xfId="0" applyFont="1" applyFill="1" applyBorder="1" applyAlignment="1" applyProtection="1">
      <alignment horizontal="left" vertical="center" wrapText="1"/>
      <protection/>
    </xf>
    <xf numFmtId="0" fontId="10" fillId="33" borderId="92" xfId="0" applyFont="1" applyFill="1" applyBorder="1" applyAlignment="1" applyProtection="1">
      <alignment horizontal="center" vertical="center" wrapText="1"/>
      <protection/>
    </xf>
    <xf numFmtId="0" fontId="10" fillId="33" borderId="26" xfId="0" applyFont="1" applyFill="1" applyBorder="1" applyAlignment="1" applyProtection="1">
      <alignment horizontal="center" vertical="center" wrapText="1"/>
      <protection/>
    </xf>
    <xf numFmtId="0" fontId="10" fillId="33" borderId="54" xfId="0"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left" vertical="center" wrapText="1"/>
      <protection/>
    </xf>
    <xf numFmtId="0" fontId="5" fillId="0" borderId="92" xfId="0" applyNumberFormat="1" applyFont="1" applyFill="1" applyBorder="1" applyAlignment="1" applyProtection="1">
      <alignment horizontal="left" vertical="center" wrapText="1"/>
      <protection/>
    </xf>
    <xf numFmtId="0" fontId="5" fillId="0" borderId="27" xfId="0" applyNumberFormat="1" applyFont="1" applyFill="1" applyBorder="1" applyAlignment="1" applyProtection="1">
      <alignment horizontal="left" vertical="center" wrapText="1"/>
      <protection/>
    </xf>
    <xf numFmtId="0" fontId="5" fillId="0" borderId="26" xfId="0" applyNumberFormat="1" applyFont="1" applyFill="1" applyBorder="1" applyAlignment="1" applyProtection="1">
      <alignment horizontal="left" vertical="center" wrapText="1"/>
      <protection/>
    </xf>
    <xf numFmtId="0" fontId="5" fillId="0" borderId="32" xfId="0" applyNumberFormat="1" applyFont="1" applyFill="1" applyBorder="1" applyAlignment="1" applyProtection="1">
      <alignment horizontal="left" vertical="center" wrapText="1"/>
      <protection/>
    </xf>
    <xf numFmtId="0" fontId="5" fillId="0" borderId="54" xfId="0" applyNumberFormat="1" applyFont="1" applyFill="1" applyBorder="1" applyAlignment="1" applyProtection="1">
      <alignment horizontal="left" vertical="center" wrapText="1"/>
      <protection/>
    </xf>
    <xf numFmtId="0" fontId="4" fillId="33" borderId="49" xfId="0" applyFont="1" applyFill="1" applyBorder="1" applyAlignment="1" applyProtection="1">
      <alignment horizontal="left" vertical="center" wrapText="1"/>
      <protection/>
    </xf>
    <xf numFmtId="0" fontId="4" fillId="33" borderId="92" xfId="0" applyFont="1" applyFill="1" applyBorder="1" applyAlignment="1" applyProtection="1">
      <alignment horizontal="left" vertical="center" wrapText="1"/>
      <protection/>
    </xf>
    <xf numFmtId="0" fontId="4" fillId="33" borderId="27" xfId="0" applyFont="1" applyFill="1" applyBorder="1" applyAlignment="1" applyProtection="1">
      <alignment horizontal="left" vertical="center" wrapText="1"/>
      <protection/>
    </xf>
    <xf numFmtId="0" fontId="4" fillId="33" borderId="26" xfId="0" applyFont="1" applyFill="1" applyBorder="1" applyAlignment="1" applyProtection="1">
      <alignment horizontal="left" vertical="center" wrapText="1"/>
      <protection/>
    </xf>
    <xf numFmtId="14" fontId="5" fillId="0" borderId="12" xfId="0" applyNumberFormat="1" applyFont="1" applyFill="1" applyBorder="1" applyAlignment="1" applyProtection="1">
      <alignment horizontal="left" vertical="center" wrapText="1"/>
      <protection/>
    </xf>
    <xf numFmtId="14" fontId="5" fillId="0" borderId="24" xfId="0" applyNumberFormat="1" applyFont="1" applyFill="1" applyBorder="1" applyAlignment="1" applyProtection="1">
      <alignment horizontal="left" vertical="center" wrapText="1"/>
      <protection/>
    </xf>
    <xf numFmtId="0" fontId="5" fillId="0" borderId="25"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18" fillId="0" borderId="0" xfId="0" applyFont="1" applyFill="1" applyAlignment="1" applyProtection="1">
      <alignment horizontal="center" vertical="center"/>
      <protection/>
    </xf>
    <xf numFmtId="0" fontId="9" fillId="32" borderId="15" xfId="0" applyFont="1" applyFill="1" applyBorder="1" applyAlignment="1" applyProtection="1">
      <alignment horizontal="left" vertical="center" shrinkToFit="1"/>
      <protection locked="0"/>
    </xf>
    <xf numFmtId="0" fontId="15" fillId="32" borderId="0" xfId="0" applyFont="1" applyFill="1" applyAlignment="1" applyProtection="1">
      <alignment horizontal="center" vertical="center"/>
      <protection/>
    </xf>
    <xf numFmtId="0" fontId="10" fillId="33" borderId="29" xfId="0" applyFont="1" applyFill="1" applyBorder="1" applyAlignment="1" applyProtection="1">
      <alignment horizontal="right" vertical="center" shrinkToFit="1"/>
      <protection/>
    </xf>
    <xf numFmtId="0" fontId="9" fillId="32" borderId="16" xfId="0" applyFont="1" applyFill="1" applyBorder="1" applyAlignment="1" applyProtection="1">
      <alignment horizontal="left" vertical="center" shrinkToFit="1"/>
      <protection locked="0"/>
    </xf>
    <xf numFmtId="0" fontId="10" fillId="33" borderId="27" xfId="0" applyFont="1" applyFill="1" applyBorder="1" applyAlignment="1" applyProtection="1">
      <alignment horizontal="center" vertical="center" wrapText="1"/>
      <protection/>
    </xf>
    <xf numFmtId="0" fontId="9" fillId="33" borderId="28" xfId="0" applyFont="1" applyFill="1" applyBorder="1" applyAlignment="1" applyProtection="1">
      <alignment/>
      <protection/>
    </xf>
    <xf numFmtId="0" fontId="9" fillId="33" borderId="33" xfId="0" applyFont="1" applyFill="1" applyBorder="1" applyAlignment="1" applyProtection="1">
      <alignment/>
      <protection/>
    </xf>
    <xf numFmtId="0" fontId="10" fillId="33" borderId="29" xfId="0" applyFont="1" applyFill="1" applyBorder="1" applyAlignment="1" applyProtection="1">
      <alignment horizontal="center" vertical="center" wrapText="1"/>
      <protection/>
    </xf>
    <xf numFmtId="0" fontId="20" fillId="33" borderId="29" xfId="0" applyFont="1" applyFill="1" applyBorder="1" applyAlignment="1" applyProtection="1">
      <alignment horizontal="center" vertical="center" wrapText="1"/>
      <protection/>
    </xf>
    <xf numFmtId="0" fontId="23" fillId="33" borderId="29" xfId="0" applyFont="1" applyFill="1" applyBorder="1" applyAlignment="1" applyProtection="1">
      <alignment horizontal="center" vertical="center" wrapText="1"/>
      <protection/>
    </xf>
    <xf numFmtId="0" fontId="9" fillId="33" borderId="29" xfId="0" applyFont="1" applyFill="1" applyBorder="1" applyAlignment="1" applyProtection="1">
      <alignment horizontal="center" vertical="center" wrapText="1"/>
      <protection/>
    </xf>
    <xf numFmtId="14" fontId="9" fillId="32" borderId="25" xfId="0" applyNumberFormat="1" applyFont="1" applyFill="1" applyBorder="1" applyAlignment="1" applyProtection="1">
      <alignment horizontal="left" vertical="center" wrapText="1"/>
      <protection/>
    </xf>
    <xf numFmtId="14" fontId="9" fillId="32" borderId="23" xfId="0" applyNumberFormat="1" applyFont="1" applyFill="1" applyBorder="1" applyAlignment="1" applyProtection="1">
      <alignment horizontal="left" vertical="center" wrapText="1"/>
      <protection/>
    </xf>
    <xf numFmtId="0" fontId="9" fillId="32" borderId="27" xfId="0" applyNumberFormat="1" applyFont="1" applyFill="1" applyBorder="1" applyAlignment="1" applyProtection="1">
      <alignment horizontal="center" vertical="center" wrapText="1"/>
      <protection/>
    </xf>
    <xf numFmtId="0" fontId="9" fillId="32" borderId="0" xfId="0" applyNumberFormat="1" applyFont="1" applyFill="1" applyBorder="1" applyAlignment="1" applyProtection="1">
      <alignment horizontal="center" vertical="center" wrapText="1"/>
      <protection/>
    </xf>
    <xf numFmtId="0" fontId="9" fillId="32" borderId="26" xfId="0" applyNumberFormat="1" applyFont="1" applyFill="1" applyBorder="1" applyAlignment="1" applyProtection="1">
      <alignment horizontal="center" vertical="center" wrapText="1"/>
      <protection/>
    </xf>
    <xf numFmtId="14" fontId="9" fillId="32" borderId="49" xfId="0" applyNumberFormat="1" applyFont="1" applyFill="1" applyBorder="1" applyAlignment="1" applyProtection="1">
      <alignment horizontal="center" vertical="center" wrapText="1"/>
      <protection/>
    </xf>
    <xf numFmtId="14" fontId="9" fillId="32" borderId="92" xfId="0" applyNumberFormat="1" applyFont="1" applyFill="1" applyBorder="1" applyAlignment="1" applyProtection="1">
      <alignment horizontal="center" vertical="center" wrapText="1"/>
      <protection/>
    </xf>
    <xf numFmtId="14" fontId="9" fillId="32" borderId="32" xfId="0" applyNumberFormat="1" applyFont="1" applyFill="1" applyBorder="1" applyAlignment="1" applyProtection="1">
      <alignment horizontal="center" vertical="center" wrapText="1"/>
      <protection/>
    </xf>
    <xf numFmtId="14" fontId="9" fillId="32" borderId="54" xfId="0" applyNumberFormat="1" applyFont="1" applyFill="1" applyBorder="1" applyAlignment="1" applyProtection="1">
      <alignment horizontal="center" vertical="center" wrapText="1"/>
      <protection/>
    </xf>
    <xf numFmtId="0" fontId="9" fillId="32" borderId="50" xfId="0" applyFont="1" applyFill="1" applyBorder="1" applyAlignment="1" applyProtection="1">
      <alignment horizontal="left" vertical="center" shrinkToFit="1"/>
      <protection locked="0"/>
    </xf>
    <xf numFmtId="3" fontId="46" fillId="0" borderId="38" xfId="53" applyNumberFormat="1" applyFont="1" applyBorder="1" applyAlignment="1" applyProtection="1">
      <alignment horizontal="right" vertical="center"/>
      <protection locked="0"/>
    </xf>
    <xf numFmtId="3" fontId="46" fillId="0" borderId="11" xfId="53" applyNumberFormat="1" applyFont="1" applyBorder="1" applyAlignment="1" applyProtection="1">
      <alignment horizontal="right" vertical="center"/>
      <protection locked="0"/>
    </xf>
    <xf numFmtId="3" fontId="46" fillId="0" borderId="52" xfId="53" applyNumberFormat="1" applyFont="1" applyBorder="1" applyAlignment="1" applyProtection="1">
      <alignment horizontal="right" vertical="center"/>
      <protection locked="0"/>
    </xf>
    <xf numFmtId="3" fontId="46" fillId="0" borderId="53" xfId="53" applyNumberFormat="1" applyFont="1" applyBorder="1" applyAlignment="1" applyProtection="1">
      <alignment horizontal="right" vertical="center"/>
      <protection locked="0"/>
    </xf>
    <xf numFmtId="0" fontId="40" fillId="33" borderId="12" xfId="53" applyFont="1" applyFill="1" applyBorder="1" applyAlignment="1" applyProtection="1">
      <alignment horizontal="center" vertical="center" wrapText="1"/>
      <protection/>
    </xf>
    <xf numFmtId="0" fontId="0" fillId="0" borderId="24" xfId="0" applyBorder="1" applyAlignment="1" applyProtection="1">
      <alignment/>
      <protection/>
    </xf>
    <xf numFmtId="3" fontId="47" fillId="33" borderId="12" xfId="53" applyNumberFormat="1" applyFont="1" applyFill="1" applyBorder="1" applyAlignment="1" applyProtection="1">
      <alignment horizontal="right" vertical="center" wrapText="1"/>
      <protection/>
    </xf>
    <xf numFmtId="3" fontId="47" fillId="33" borderId="24" xfId="53" applyNumberFormat="1" applyFont="1" applyFill="1" applyBorder="1" applyAlignment="1" applyProtection="1">
      <alignment horizontal="right" vertical="center" wrapText="1"/>
      <protection/>
    </xf>
    <xf numFmtId="0" fontId="38" fillId="33" borderId="79" xfId="53" applyFont="1" applyFill="1" applyBorder="1" applyAlignment="1" applyProtection="1">
      <alignment horizontal="center" vertical="center" textRotation="90"/>
      <protection/>
    </xf>
    <xf numFmtId="0" fontId="38" fillId="33" borderId="39" xfId="53" applyFont="1" applyFill="1" applyBorder="1" applyAlignment="1" applyProtection="1">
      <alignment horizontal="center" vertical="center" textRotation="90"/>
      <protection/>
    </xf>
    <xf numFmtId="0" fontId="38" fillId="33" borderId="43" xfId="53" applyFont="1" applyFill="1" applyBorder="1" applyAlignment="1" applyProtection="1">
      <alignment horizontal="center" vertical="center" textRotation="90"/>
      <protection/>
    </xf>
    <xf numFmtId="3" fontId="46" fillId="0" borderId="35" xfId="53" applyNumberFormat="1" applyFont="1" applyBorder="1" applyAlignment="1" applyProtection="1">
      <alignment horizontal="right" vertical="center"/>
      <protection locked="0"/>
    </xf>
    <xf numFmtId="3" fontId="46" fillId="0" borderId="36" xfId="53" applyNumberFormat="1" applyFont="1" applyBorder="1" applyAlignment="1" applyProtection="1">
      <alignment horizontal="right" vertical="center"/>
      <protection locked="0"/>
    </xf>
    <xf numFmtId="14" fontId="43" fillId="0" borderId="12" xfId="0" applyNumberFormat="1" applyFont="1" applyFill="1" applyBorder="1" applyAlignment="1" applyProtection="1">
      <alignment horizontal="left" vertical="center" shrinkToFit="1"/>
      <protection/>
    </xf>
    <xf numFmtId="14" fontId="43" fillId="0" borderId="46" xfId="0" applyNumberFormat="1" applyFont="1" applyFill="1" applyBorder="1" applyAlignment="1" applyProtection="1">
      <alignment horizontal="left" vertical="center" shrinkToFit="1"/>
      <protection/>
    </xf>
    <xf numFmtId="14" fontId="43" fillId="0" borderId="24" xfId="0" applyNumberFormat="1" applyFont="1" applyFill="1" applyBorder="1" applyAlignment="1" applyProtection="1">
      <alignment horizontal="left" vertical="center" shrinkToFit="1"/>
      <protection/>
    </xf>
    <xf numFmtId="49" fontId="4" fillId="33" borderId="79" xfId="53" applyNumberFormat="1" applyFont="1" applyFill="1" applyBorder="1" applyAlignment="1" applyProtection="1">
      <alignment horizontal="center" vertical="center" textRotation="90" wrapText="1"/>
      <protection/>
    </xf>
    <xf numFmtId="49" fontId="4" fillId="33" borderId="61" xfId="53" applyNumberFormat="1" applyFont="1" applyFill="1" applyBorder="1" applyAlignment="1" applyProtection="1">
      <alignment horizontal="center" vertical="center" textRotation="90" wrapText="1"/>
      <protection/>
    </xf>
    <xf numFmtId="49" fontId="4" fillId="33" borderId="43" xfId="53" applyNumberFormat="1" applyFont="1" applyFill="1" applyBorder="1" applyAlignment="1" applyProtection="1">
      <alignment horizontal="center" vertical="center" textRotation="90" wrapText="1"/>
      <protection/>
    </xf>
    <xf numFmtId="49" fontId="4" fillId="33" borderId="63" xfId="53" applyNumberFormat="1" applyFont="1" applyFill="1" applyBorder="1" applyAlignment="1" applyProtection="1">
      <alignment horizontal="center" vertical="center" textRotation="90" wrapText="1"/>
      <protection/>
    </xf>
    <xf numFmtId="0" fontId="32" fillId="33" borderId="49" xfId="53" applyFont="1" applyFill="1" applyBorder="1" applyAlignment="1" applyProtection="1">
      <alignment horizontal="center" vertical="center" wrapText="1"/>
      <protection/>
    </xf>
    <xf numFmtId="0" fontId="32" fillId="33" borderId="92" xfId="53" applyFont="1" applyFill="1" applyBorder="1" applyAlignment="1" applyProtection="1">
      <alignment horizontal="center" vertical="center" wrapText="1"/>
      <protection/>
    </xf>
    <xf numFmtId="0" fontId="32" fillId="33" borderId="32" xfId="53" applyFont="1" applyFill="1" applyBorder="1" applyAlignment="1" applyProtection="1">
      <alignment horizontal="center" vertical="center" wrapText="1"/>
      <protection/>
    </xf>
    <xf numFmtId="0" fontId="32" fillId="33" borderId="54" xfId="53" applyFont="1" applyFill="1" applyBorder="1" applyAlignment="1" applyProtection="1">
      <alignment horizontal="center" vertical="center" wrapText="1"/>
      <protection/>
    </xf>
    <xf numFmtId="0" fontId="38" fillId="33" borderId="68" xfId="53" applyFont="1" applyFill="1" applyBorder="1" applyAlignment="1" applyProtection="1">
      <alignment horizontal="center" vertical="center"/>
      <protection/>
    </xf>
    <xf numFmtId="0" fontId="38" fillId="33" borderId="31" xfId="53" applyFont="1" applyFill="1" applyBorder="1" applyAlignment="1" applyProtection="1">
      <alignment horizontal="center" vertical="center"/>
      <protection/>
    </xf>
    <xf numFmtId="0" fontId="38" fillId="33" borderId="30" xfId="53" applyFont="1" applyFill="1" applyBorder="1" applyAlignment="1" applyProtection="1">
      <alignment horizontal="center" vertical="center"/>
      <protection/>
    </xf>
    <xf numFmtId="0" fontId="38" fillId="33" borderId="68" xfId="0" applyFont="1" applyFill="1" applyBorder="1" applyAlignment="1" applyProtection="1">
      <alignment horizontal="center" vertical="center" wrapText="1"/>
      <protection/>
    </xf>
    <xf numFmtId="0" fontId="38" fillId="33" borderId="30" xfId="0" applyFont="1" applyFill="1" applyBorder="1" applyAlignment="1" applyProtection="1">
      <alignment horizontal="center" vertical="center" wrapText="1"/>
      <protection/>
    </xf>
    <xf numFmtId="0" fontId="43" fillId="32" borderId="49" xfId="0" applyNumberFormat="1" applyFont="1" applyFill="1" applyBorder="1" applyAlignment="1" applyProtection="1">
      <alignment horizontal="center" vertical="center" shrinkToFit="1"/>
      <protection/>
    </xf>
    <xf numFmtId="0" fontId="43" fillId="32" borderId="25" xfId="0" applyNumberFormat="1" applyFont="1" applyFill="1" applyBorder="1" applyAlignment="1" applyProtection="1">
      <alignment horizontal="center" vertical="center" shrinkToFit="1"/>
      <protection/>
    </xf>
    <xf numFmtId="0" fontId="43" fillId="32" borderId="92" xfId="0" applyNumberFormat="1" applyFont="1" applyFill="1" applyBorder="1" applyAlignment="1" applyProtection="1">
      <alignment horizontal="center" vertical="center" shrinkToFit="1"/>
      <protection/>
    </xf>
    <xf numFmtId="0" fontId="43" fillId="32" borderId="32" xfId="0" applyNumberFormat="1" applyFont="1" applyFill="1" applyBorder="1" applyAlignment="1" applyProtection="1">
      <alignment horizontal="center" vertical="center" shrinkToFit="1"/>
      <protection/>
    </xf>
    <xf numFmtId="0" fontId="43" fillId="32" borderId="23" xfId="0" applyNumberFormat="1" applyFont="1" applyFill="1" applyBorder="1" applyAlignment="1" applyProtection="1">
      <alignment horizontal="center" vertical="center" shrinkToFit="1"/>
      <protection/>
    </xf>
    <xf numFmtId="0" fontId="43" fillId="32" borderId="54" xfId="0" applyNumberFormat="1" applyFont="1" applyFill="1" applyBorder="1" applyAlignment="1" applyProtection="1">
      <alignment horizontal="center" vertical="center" shrinkToFit="1"/>
      <protection/>
    </xf>
    <xf numFmtId="0" fontId="42" fillId="33" borderId="12" xfId="0" applyFont="1" applyFill="1" applyBorder="1" applyAlignment="1" applyProtection="1">
      <alignment horizontal="left" vertical="center"/>
      <protection/>
    </xf>
    <xf numFmtId="0" fontId="42" fillId="33" borderId="46" xfId="0" applyFont="1" applyFill="1" applyBorder="1" applyAlignment="1" applyProtection="1">
      <alignment horizontal="left" vertical="center"/>
      <protection/>
    </xf>
    <xf numFmtId="0" fontId="42" fillId="33" borderId="24" xfId="0" applyFont="1" applyFill="1" applyBorder="1" applyAlignment="1" applyProtection="1">
      <alignment horizontal="left" vertical="center"/>
      <protection/>
    </xf>
    <xf numFmtId="14" fontId="43" fillId="32" borderId="79" xfId="0" applyNumberFormat="1" applyFont="1" applyFill="1" applyBorder="1" applyAlignment="1" applyProtection="1">
      <alignment horizontal="center" vertical="center" shrinkToFit="1"/>
      <protection/>
    </xf>
    <xf numFmtId="14" fontId="43" fillId="32" borderId="80" xfId="0" applyNumberFormat="1" applyFont="1" applyFill="1" applyBorder="1" applyAlignment="1" applyProtection="1">
      <alignment horizontal="center" vertical="center" shrinkToFit="1"/>
      <protection/>
    </xf>
    <xf numFmtId="14" fontId="43" fillId="32" borderId="81" xfId="0" applyNumberFormat="1" applyFont="1" applyFill="1" applyBorder="1" applyAlignment="1" applyProtection="1">
      <alignment horizontal="center" vertical="center" shrinkToFit="1"/>
      <protection/>
    </xf>
    <xf numFmtId="14" fontId="43" fillId="32" borderId="86" xfId="0" applyNumberFormat="1" applyFont="1" applyFill="1" applyBorder="1" applyAlignment="1" applyProtection="1">
      <alignment horizontal="center" vertical="center" shrinkToFit="1"/>
      <protection/>
    </xf>
    <xf numFmtId="14" fontId="43" fillId="32" borderId="72" xfId="0" applyNumberFormat="1" applyFont="1" applyFill="1" applyBorder="1" applyAlignment="1" applyProtection="1">
      <alignment horizontal="center" vertical="center" shrinkToFit="1"/>
      <protection/>
    </xf>
    <xf numFmtId="14" fontId="43" fillId="32" borderId="58" xfId="0" applyNumberFormat="1" applyFont="1" applyFill="1" applyBorder="1" applyAlignment="1" applyProtection="1">
      <alignment horizontal="center" vertical="center" shrinkToFit="1"/>
      <protection/>
    </xf>
    <xf numFmtId="0" fontId="29" fillId="32" borderId="0" xfId="0" applyFont="1" applyFill="1" applyAlignment="1" applyProtection="1">
      <alignment horizontal="center" vertical="center"/>
      <protection/>
    </xf>
    <xf numFmtId="0" fontId="42" fillId="33" borderId="12" xfId="0" applyFont="1" applyFill="1" applyBorder="1" applyAlignment="1" applyProtection="1">
      <alignment horizontal="center" vertical="center"/>
      <protection/>
    </xf>
    <xf numFmtId="0" fontId="42" fillId="33" borderId="46" xfId="0" applyFont="1" applyFill="1" applyBorder="1" applyAlignment="1" applyProtection="1">
      <alignment horizontal="center" vertical="center"/>
      <protection/>
    </xf>
    <xf numFmtId="0" fontId="42" fillId="33" borderId="24" xfId="0" applyFont="1" applyFill="1" applyBorder="1" applyAlignment="1" applyProtection="1">
      <alignment horizontal="center" vertical="center"/>
      <protection/>
    </xf>
    <xf numFmtId="0" fontId="42" fillId="33" borderId="49" xfId="0" applyFont="1" applyFill="1" applyBorder="1" applyAlignment="1" applyProtection="1">
      <alignment horizontal="left" vertical="center" wrapText="1"/>
      <protection/>
    </xf>
    <xf numFmtId="0" fontId="42" fillId="33" borderId="25" xfId="0" applyFont="1" applyFill="1" applyBorder="1" applyAlignment="1" applyProtection="1">
      <alignment horizontal="left" vertical="center" wrapText="1"/>
      <protection/>
    </xf>
    <xf numFmtId="0" fontId="42" fillId="33" borderId="92" xfId="0" applyFont="1" applyFill="1" applyBorder="1" applyAlignment="1" applyProtection="1">
      <alignment horizontal="left" vertical="center" wrapText="1"/>
      <protection/>
    </xf>
    <xf numFmtId="0" fontId="42" fillId="33" borderId="32" xfId="0" applyFont="1" applyFill="1" applyBorder="1" applyAlignment="1" applyProtection="1">
      <alignment horizontal="left" vertical="center" wrapText="1"/>
      <protection/>
    </xf>
    <xf numFmtId="0" fontId="42" fillId="33" borderId="23" xfId="0" applyFont="1" applyFill="1" applyBorder="1" applyAlignment="1" applyProtection="1">
      <alignment horizontal="left" vertical="center" wrapText="1"/>
      <protection/>
    </xf>
    <xf numFmtId="0" fontId="42" fillId="33" borderId="54" xfId="0" applyFont="1" applyFill="1" applyBorder="1" applyAlignment="1" applyProtection="1">
      <alignment horizontal="left" vertical="center" wrapText="1"/>
      <protection/>
    </xf>
    <xf numFmtId="0" fontId="43" fillId="0" borderId="49" xfId="0" applyFont="1" applyFill="1" applyBorder="1" applyAlignment="1" applyProtection="1">
      <alignment horizontal="left" vertical="center"/>
      <protection/>
    </xf>
    <xf numFmtId="0" fontId="43" fillId="0" borderId="25" xfId="0" applyFont="1" applyFill="1" applyBorder="1" applyAlignment="1" applyProtection="1">
      <alignment horizontal="left" vertical="center"/>
      <protection/>
    </xf>
    <xf numFmtId="0" fontId="43" fillId="0" borderId="92" xfId="0" applyFont="1" applyFill="1" applyBorder="1" applyAlignment="1" applyProtection="1">
      <alignment horizontal="left" vertical="center"/>
      <protection/>
    </xf>
    <xf numFmtId="0" fontId="43" fillId="0" borderId="32" xfId="0" applyFont="1" applyFill="1" applyBorder="1" applyAlignment="1" applyProtection="1">
      <alignment horizontal="left" vertical="center"/>
      <protection/>
    </xf>
    <xf numFmtId="0" fontId="43" fillId="0" borderId="23" xfId="0" applyFont="1" applyFill="1" applyBorder="1" applyAlignment="1" applyProtection="1">
      <alignment horizontal="left" vertical="center"/>
      <protection/>
    </xf>
    <xf numFmtId="0" fontId="43" fillId="0" borderId="54" xfId="0" applyFont="1" applyFill="1" applyBorder="1" applyAlignment="1" applyProtection="1">
      <alignment horizontal="left" vertical="center"/>
      <protection/>
    </xf>
    <xf numFmtId="0" fontId="43" fillId="32" borderId="49" xfId="0" applyNumberFormat="1" applyFont="1" applyFill="1" applyBorder="1" applyAlignment="1" applyProtection="1">
      <alignment horizontal="center" vertical="center" wrapText="1"/>
      <protection/>
    </xf>
    <xf numFmtId="0" fontId="43" fillId="32" borderId="25" xfId="0" applyNumberFormat="1" applyFont="1" applyFill="1" applyBorder="1" applyAlignment="1" applyProtection="1">
      <alignment horizontal="center" vertical="center" wrapText="1"/>
      <protection/>
    </xf>
    <xf numFmtId="0" fontId="43" fillId="32" borderId="92" xfId="0" applyNumberFormat="1" applyFont="1" applyFill="1" applyBorder="1" applyAlignment="1" applyProtection="1">
      <alignment horizontal="center" vertical="center" wrapText="1"/>
      <protection/>
    </xf>
    <xf numFmtId="0" fontId="43" fillId="32" borderId="32" xfId="0" applyNumberFormat="1" applyFont="1" applyFill="1" applyBorder="1" applyAlignment="1" applyProtection="1">
      <alignment horizontal="center" vertical="center" wrapText="1"/>
      <protection/>
    </xf>
    <xf numFmtId="0" fontId="43" fillId="32" borderId="23" xfId="0" applyNumberFormat="1" applyFont="1" applyFill="1" applyBorder="1" applyAlignment="1" applyProtection="1">
      <alignment horizontal="center" vertical="center" wrapText="1"/>
      <protection/>
    </xf>
    <xf numFmtId="0" fontId="43" fillId="32" borderId="54" xfId="0" applyNumberFormat="1" applyFont="1" applyFill="1" applyBorder="1" applyAlignment="1" applyProtection="1">
      <alignment horizontal="center" vertical="center" wrapText="1"/>
      <protection/>
    </xf>
    <xf numFmtId="0" fontId="42" fillId="33" borderId="27" xfId="0" applyFont="1" applyFill="1" applyBorder="1" applyAlignment="1" applyProtection="1">
      <alignment horizontal="left" vertical="center" wrapText="1"/>
      <protection/>
    </xf>
    <xf numFmtId="0" fontId="42" fillId="33" borderId="0" xfId="0" applyFont="1" applyFill="1" applyBorder="1" applyAlignment="1" applyProtection="1">
      <alignment horizontal="left" vertical="center" wrapText="1"/>
      <protection/>
    </xf>
    <xf numFmtId="0" fontId="42" fillId="33" borderId="26" xfId="0" applyFont="1" applyFill="1" applyBorder="1" applyAlignment="1" applyProtection="1">
      <alignment horizontal="left" vertical="center" wrapText="1"/>
      <protection/>
    </xf>
    <xf numFmtId="0" fontId="43" fillId="0" borderId="49" xfId="0" applyNumberFormat="1" applyFont="1" applyFill="1" applyBorder="1" applyAlignment="1" applyProtection="1">
      <alignment horizontal="left" vertical="center" shrinkToFit="1"/>
      <protection/>
    </xf>
    <xf numFmtId="0" fontId="43" fillId="0" borderId="25" xfId="0" applyNumberFormat="1" applyFont="1" applyFill="1" applyBorder="1" applyAlignment="1" applyProtection="1">
      <alignment horizontal="left" vertical="center" shrinkToFit="1"/>
      <protection/>
    </xf>
    <xf numFmtId="0" fontId="43" fillId="0" borderId="92" xfId="0" applyNumberFormat="1" applyFont="1" applyFill="1" applyBorder="1" applyAlignment="1" applyProtection="1">
      <alignment horizontal="left" vertical="center" shrinkToFit="1"/>
      <protection/>
    </xf>
    <xf numFmtId="0" fontId="43" fillId="0" borderId="27" xfId="0" applyNumberFormat="1" applyFont="1" applyFill="1" applyBorder="1" applyAlignment="1" applyProtection="1">
      <alignment horizontal="left" vertical="center" shrinkToFit="1"/>
      <protection/>
    </xf>
    <xf numFmtId="0" fontId="43" fillId="0" borderId="0" xfId="0" applyNumberFormat="1" applyFont="1" applyFill="1" applyBorder="1" applyAlignment="1" applyProtection="1">
      <alignment horizontal="left" vertical="center" shrinkToFit="1"/>
      <protection/>
    </xf>
    <xf numFmtId="0" fontId="43" fillId="0" borderId="26" xfId="0" applyNumberFormat="1" applyFont="1" applyFill="1" applyBorder="1" applyAlignment="1" applyProtection="1">
      <alignment horizontal="left" vertical="center" shrinkToFit="1"/>
      <protection/>
    </xf>
    <xf numFmtId="0" fontId="43" fillId="0" borderId="32" xfId="0" applyNumberFormat="1" applyFont="1" applyFill="1" applyBorder="1" applyAlignment="1" applyProtection="1">
      <alignment horizontal="left" vertical="center" shrinkToFit="1"/>
      <protection/>
    </xf>
    <xf numFmtId="0" fontId="43" fillId="0" borderId="23" xfId="0" applyNumberFormat="1" applyFont="1" applyFill="1" applyBorder="1" applyAlignment="1" applyProtection="1">
      <alignment horizontal="left" vertical="center" shrinkToFit="1"/>
      <protection/>
    </xf>
    <xf numFmtId="0" fontId="43" fillId="0" borderId="54" xfId="0" applyNumberFormat="1" applyFont="1" applyFill="1" applyBorder="1" applyAlignment="1" applyProtection="1">
      <alignment horizontal="left" vertical="center" shrinkToFit="1"/>
      <protection/>
    </xf>
    <xf numFmtId="0" fontId="42" fillId="33" borderId="68" xfId="0" applyFont="1" applyFill="1" applyBorder="1" applyAlignment="1" applyProtection="1">
      <alignment horizontal="center" vertical="center" wrapText="1"/>
      <protection/>
    </xf>
    <xf numFmtId="0" fontId="42" fillId="33" borderId="31" xfId="0" applyFont="1" applyFill="1" applyBorder="1" applyAlignment="1" applyProtection="1">
      <alignment horizontal="center" vertical="center" wrapText="1"/>
      <protection/>
    </xf>
    <xf numFmtId="0" fontId="42" fillId="33" borderId="30" xfId="0" applyFont="1" applyFill="1" applyBorder="1" applyAlignment="1" applyProtection="1">
      <alignment horizontal="center" vertical="center" wrapText="1"/>
      <protection/>
    </xf>
    <xf numFmtId="0" fontId="42" fillId="33" borderId="12" xfId="0" applyFont="1" applyFill="1" applyBorder="1" applyAlignment="1" applyProtection="1">
      <alignment horizontal="center" vertical="center" wrapText="1"/>
      <protection/>
    </xf>
    <xf numFmtId="0" fontId="42" fillId="33" borderId="46" xfId="0" applyFont="1" applyFill="1" applyBorder="1" applyAlignment="1" applyProtection="1">
      <alignment horizontal="center" vertical="center" wrapText="1"/>
      <protection/>
    </xf>
    <xf numFmtId="0" fontId="42" fillId="33" borderId="24" xfId="0" applyFont="1" applyFill="1" applyBorder="1" applyAlignment="1" applyProtection="1">
      <alignment horizontal="center" vertical="center" wrapText="1"/>
      <protection/>
    </xf>
    <xf numFmtId="0" fontId="30" fillId="33" borderId="12" xfId="53" applyFont="1" applyFill="1" applyBorder="1" applyAlignment="1" applyProtection="1">
      <alignment horizontal="center" vertical="center"/>
      <protection/>
    </xf>
    <xf numFmtId="0" fontId="30" fillId="33" borderId="46" xfId="53" applyFont="1" applyFill="1" applyBorder="1" applyAlignment="1" applyProtection="1">
      <alignment horizontal="center" vertical="center"/>
      <protection/>
    </xf>
    <xf numFmtId="0" fontId="30" fillId="33" borderId="24" xfId="53" applyFont="1" applyFill="1" applyBorder="1" applyAlignment="1" applyProtection="1">
      <alignment horizontal="center" vertical="center"/>
      <protection/>
    </xf>
    <xf numFmtId="0" fontId="31" fillId="0" borderId="12" xfId="53" applyFont="1" applyBorder="1" applyAlignment="1" applyProtection="1">
      <alignment horizontal="left" vertical="center"/>
      <protection locked="0"/>
    </xf>
    <xf numFmtId="0" fontId="31" fillId="0" borderId="46" xfId="53" applyFont="1" applyBorder="1" applyAlignment="1" applyProtection="1">
      <alignment horizontal="left" vertical="center"/>
      <protection locked="0"/>
    </xf>
    <xf numFmtId="0" fontId="31" fillId="0" borderId="24" xfId="53" applyFont="1"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66"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16" fillId="0" borderId="0" xfId="0" applyFont="1" applyAlignment="1" applyProtection="1">
      <alignment horizontal="center" vertical="center"/>
      <protection/>
    </xf>
    <xf numFmtId="0" fontId="1" fillId="33" borderId="49" xfId="0" applyFont="1" applyFill="1" applyBorder="1" applyAlignment="1" applyProtection="1">
      <alignment horizontal="left" vertical="center"/>
      <protection/>
    </xf>
    <xf numFmtId="0" fontId="1" fillId="33" borderId="92" xfId="0" applyFont="1" applyFill="1" applyBorder="1" applyAlignment="1" applyProtection="1">
      <alignment horizontal="left" vertical="center"/>
      <protection/>
    </xf>
    <xf numFmtId="0" fontId="1" fillId="33" borderId="32" xfId="0" applyFont="1" applyFill="1" applyBorder="1" applyAlignment="1" applyProtection="1">
      <alignment horizontal="left" vertical="center"/>
      <protection/>
    </xf>
    <xf numFmtId="0" fontId="1" fillId="33" borderId="54" xfId="0" applyFont="1" applyFill="1" applyBorder="1" applyAlignment="1" applyProtection="1">
      <alignment horizontal="left" vertical="center"/>
      <protection/>
    </xf>
    <xf numFmtId="0" fontId="0" fillId="0" borderId="17" xfId="0" applyFont="1"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103" xfId="0" applyBorder="1" applyAlignment="1" applyProtection="1">
      <alignment horizontal="left" vertical="center"/>
      <protection locked="0"/>
    </xf>
    <xf numFmtId="0" fontId="1" fillId="33" borderId="12" xfId="0" applyFont="1" applyFill="1" applyBorder="1" applyAlignment="1" applyProtection="1">
      <alignment horizontal="right" vertical="center"/>
      <protection/>
    </xf>
    <xf numFmtId="0" fontId="1" fillId="33" borderId="46" xfId="0" applyFont="1" applyFill="1" applyBorder="1" applyAlignment="1" applyProtection="1">
      <alignment horizontal="right" vertical="center"/>
      <protection/>
    </xf>
    <xf numFmtId="0" fontId="1" fillId="33" borderId="24" xfId="0" applyFont="1" applyFill="1" applyBorder="1" applyAlignment="1" applyProtection="1">
      <alignment horizontal="right" vertical="center"/>
      <protection/>
    </xf>
    <xf numFmtId="14" fontId="0" fillId="32" borderId="49" xfId="0" applyNumberFormat="1" applyFont="1" applyFill="1" applyBorder="1" applyAlignment="1" applyProtection="1">
      <alignment horizontal="left" vertical="center" shrinkToFit="1"/>
      <protection/>
    </xf>
    <xf numFmtId="14" fontId="0" fillId="32" borderId="92" xfId="0" applyNumberFormat="1" applyFont="1" applyFill="1" applyBorder="1" applyAlignment="1" applyProtection="1">
      <alignment horizontal="left" vertical="center" shrinkToFit="1"/>
      <protection/>
    </xf>
    <xf numFmtId="14" fontId="0" fillId="32" borderId="32" xfId="0" applyNumberFormat="1" applyFont="1" applyFill="1" applyBorder="1" applyAlignment="1" applyProtection="1">
      <alignment horizontal="left" vertical="center" shrinkToFit="1"/>
      <protection/>
    </xf>
    <xf numFmtId="14" fontId="0" fillId="32" borderId="54" xfId="0" applyNumberFormat="1" applyFont="1" applyFill="1" applyBorder="1" applyAlignment="1" applyProtection="1">
      <alignment horizontal="left" vertical="center" shrinkToFit="1"/>
      <protection/>
    </xf>
    <xf numFmtId="0" fontId="1" fillId="33" borderId="49" xfId="0" applyFont="1" applyFill="1" applyBorder="1" applyAlignment="1" applyProtection="1">
      <alignment horizontal="left" vertical="center" wrapText="1"/>
      <protection/>
    </xf>
    <xf numFmtId="0" fontId="1" fillId="33" borderId="92" xfId="0" applyFont="1" applyFill="1" applyBorder="1" applyAlignment="1" applyProtection="1">
      <alignment horizontal="left" vertical="center" wrapText="1"/>
      <protection/>
    </xf>
    <xf numFmtId="0" fontId="1" fillId="33" borderId="32" xfId="0" applyFont="1" applyFill="1" applyBorder="1" applyAlignment="1" applyProtection="1">
      <alignment horizontal="left" vertical="center" wrapText="1"/>
      <protection/>
    </xf>
    <xf numFmtId="0" fontId="1" fillId="33" borderId="54" xfId="0" applyFont="1" applyFill="1" applyBorder="1" applyAlignment="1" applyProtection="1">
      <alignment horizontal="left" vertical="center" wrapText="1"/>
      <protection/>
    </xf>
    <xf numFmtId="14" fontId="0" fillId="32" borderId="49" xfId="0" applyNumberFormat="1" applyFont="1" applyFill="1" applyBorder="1" applyAlignment="1" applyProtection="1">
      <alignment horizontal="left" vertical="center" wrapText="1" shrinkToFit="1"/>
      <protection/>
    </xf>
    <xf numFmtId="14" fontId="0" fillId="32" borderId="92" xfId="0" applyNumberFormat="1" applyFont="1" applyFill="1" applyBorder="1" applyAlignment="1" applyProtection="1">
      <alignment horizontal="left" vertical="center" wrapText="1" shrinkToFit="1"/>
      <protection/>
    </xf>
    <xf numFmtId="14" fontId="0" fillId="32" borderId="32" xfId="0" applyNumberFormat="1" applyFont="1" applyFill="1" applyBorder="1" applyAlignment="1" applyProtection="1">
      <alignment horizontal="left" vertical="center" wrapText="1" shrinkToFit="1"/>
      <protection/>
    </xf>
    <xf numFmtId="14" fontId="0" fillId="32" borderId="54" xfId="0" applyNumberFormat="1" applyFont="1" applyFill="1" applyBorder="1" applyAlignment="1" applyProtection="1">
      <alignment horizontal="left" vertical="center" wrapText="1" shrinkToFit="1"/>
      <protection/>
    </xf>
    <xf numFmtId="223" fontId="0" fillId="32" borderId="49" xfId="0" applyNumberFormat="1" applyFont="1" applyFill="1" applyBorder="1" applyAlignment="1" applyProtection="1">
      <alignment horizontal="left" vertical="center" shrinkToFit="1"/>
      <protection/>
    </xf>
    <xf numFmtId="223" fontId="0" fillId="32" borderId="92" xfId="0" applyNumberFormat="1" applyFont="1" applyFill="1" applyBorder="1" applyAlignment="1" applyProtection="1">
      <alignment horizontal="left" vertical="center" shrinkToFit="1"/>
      <protection/>
    </xf>
    <xf numFmtId="223" fontId="0" fillId="32" borderId="32" xfId="0" applyNumberFormat="1" applyFont="1" applyFill="1" applyBorder="1" applyAlignment="1" applyProtection="1">
      <alignment horizontal="left" vertical="center" shrinkToFit="1"/>
      <protection/>
    </xf>
    <xf numFmtId="223" fontId="0" fillId="32" borderId="54" xfId="0" applyNumberFormat="1" applyFont="1" applyFill="1" applyBorder="1" applyAlignment="1" applyProtection="1">
      <alignment horizontal="left" vertical="center" shrinkToFit="1"/>
      <protection/>
    </xf>
    <xf numFmtId="0" fontId="1" fillId="33" borderId="68" xfId="0" applyFont="1" applyFill="1" applyBorder="1" applyAlignment="1" applyProtection="1">
      <alignment horizontal="center" vertical="center"/>
      <protection/>
    </xf>
    <xf numFmtId="0" fontId="1" fillId="33" borderId="31" xfId="0" applyFont="1" applyFill="1" applyBorder="1" applyAlignment="1" applyProtection="1">
      <alignment horizontal="center" vertical="center"/>
      <protection/>
    </xf>
    <xf numFmtId="0" fontId="1" fillId="33" borderId="30" xfId="0" applyFont="1" applyFill="1" applyBorder="1" applyAlignment="1" applyProtection="1">
      <alignment horizontal="center" vertical="center"/>
      <protection/>
    </xf>
    <xf numFmtId="0" fontId="1" fillId="33" borderId="104" xfId="0" applyFont="1" applyFill="1" applyBorder="1" applyAlignment="1" applyProtection="1">
      <alignment horizontal="center" vertical="center" wrapText="1"/>
      <protection/>
    </xf>
    <xf numFmtId="0" fontId="1" fillId="33" borderId="105" xfId="0" applyFont="1" applyFill="1" applyBorder="1" applyAlignment="1" applyProtection="1">
      <alignment horizontal="center" vertical="center" wrapText="1"/>
      <protection/>
    </xf>
    <xf numFmtId="0" fontId="1" fillId="33" borderId="12" xfId="0" applyFont="1" applyFill="1" applyBorder="1" applyAlignment="1" applyProtection="1">
      <alignment horizontal="center" vertical="center"/>
      <protection/>
    </xf>
    <xf numFmtId="0" fontId="1" fillId="33" borderId="46" xfId="0" applyFont="1" applyFill="1" applyBorder="1" applyAlignment="1" applyProtection="1">
      <alignment horizontal="center" vertical="center"/>
      <protection/>
    </xf>
    <xf numFmtId="0" fontId="1" fillId="33" borderId="24" xfId="0" applyFont="1" applyFill="1" applyBorder="1" applyAlignment="1" applyProtection="1">
      <alignment horizontal="center" vertical="center"/>
      <protection/>
    </xf>
    <xf numFmtId="0" fontId="0" fillId="32" borderId="49" xfId="0" applyNumberFormat="1" applyFont="1" applyFill="1" applyBorder="1" applyAlignment="1" applyProtection="1">
      <alignment horizontal="center" vertical="center" wrapText="1"/>
      <protection/>
    </xf>
    <xf numFmtId="0" fontId="0" fillId="32" borderId="25" xfId="0" applyNumberFormat="1" applyFont="1" applyFill="1" applyBorder="1" applyAlignment="1" applyProtection="1">
      <alignment horizontal="center" vertical="center" wrapText="1"/>
      <protection/>
    </xf>
    <xf numFmtId="0" fontId="0" fillId="32" borderId="92" xfId="0" applyNumberFormat="1" applyFont="1" applyFill="1" applyBorder="1" applyAlignment="1" applyProtection="1">
      <alignment horizontal="center" vertical="center" wrapText="1"/>
      <protection/>
    </xf>
    <xf numFmtId="0" fontId="0" fillId="32" borderId="32" xfId="0" applyNumberFormat="1" applyFont="1" applyFill="1" applyBorder="1" applyAlignment="1" applyProtection="1">
      <alignment horizontal="center" vertical="center" wrapText="1"/>
      <protection/>
    </xf>
    <xf numFmtId="0" fontId="0" fillId="32" borderId="23" xfId="0" applyNumberFormat="1" applyFont="1" applyFill="1" applyBorder="1" applyAlignment="1" applyProtection="1">
      <alignment horizontal="center" vertical="center" wrapText="1"/>
      <protection/>
    </xf>
    <xf numFmtId="0" fontId="0" fillId="32" borderId="54" xfId="0" applyNumberFormat="1" applyFont="1" applyFill="1" applyBorder="1" applyAlignment="1" applyProtection="1">
      <alignment horizontal="center" vertical="center" wrapText="1"/>
      <protection/>
    </xf>
    <xf numFmtId="14" fontId="0" fillId="32" borderId="60" xfId="0" applyNumberFormat="1" applyFont="1" applyFill="1" applyBorder="1" applyAlignment="1" applyProtection="1">
      <alignment horizontal="center" vertical="center" shrinkToFit="1"/>
      <protection/>
    </xf>
    <xf numFmtId="14" fontId="0" fillId="32" borderId="33" xfId="0" applyNumberFormat="1" applyFont="1" applyFill="1" applyBorder="1" applyAlignment="1" applyProtection="1">
      <alignment horizontal="center" vertical="center" shrinkToFit="1"/>
      <protection/>
    </xf>
    <xf numFmtId="0" fontId="1" fillId="33" borderId="12" xfId="0" applyFont="1" applyFill="1" applyBorder="1" applyAlignment="1" applyProtection="1">
      <alignment horizontal="center" vertical="center" wrapText="1"/>
      <protection/>
    </xf>
    <xf numFmtId="0" fontId="1" fillId="33" borderId="24" xfId="0" applyFont="1" applyFill="1" applyBorder="1" applyAlignment="1" applyProtection="1">
      <alignment horizontal="center" vertical="center" wrapText="1"/>
      <protection/>
    </xf>
    <xf numFmtId="1" fontId="0" fillId="32" borderId="49" xfId="0" applyNumberFormat="1" applyFont="1" applyFill="1" applyBorder="1" applyAlignment="1" applyProtection="1">
      <alignment horizontal="center" vertical="center" shrinkToFit="1"/>
      <protection/>
    </xf>
    <xf numFmtId="1" fontId="0" fillId="32" borderId="92" xfId="0" applyNumberFormat="1" applyFont="1" applyFill="1" applyBorder="1" applyAlignment="1" applyProtection="1">
      <alignment horizontal="center" vertical="center" shrinkToFit="1"/>
      <protection/>
    </xf>
    <xf numFmtId="1" fontId="0" fillId="32" borderId="32" xfId="0" applyNumberFormat="1" applyFont="1" applyFill="1" applyBorder="1" applyAlignment="1" applyProtection="1">
      <alignment horizontal="center" vertical="center" shrinkToFit="1"/>
      <protection/>
    </xf>
    <xf numFmtId="1" fontId="0" fillId="32" borderId="54" xfId="0" applyNumberFormat="1" applyFont="1" applyFill="1" applyBorder="1" applyAlignment="1" applyProtection="1">
      <alignment horizontal="center" vertical="center" shrinkToFit="1"/>
      <protection/>
    </xf>
    <xf numFmtId="0" fontId="27" fillId="0" borderId="0" xfId="0" applyNumberFormat="1" applyFont="1" applyFill="1" applyBorder="1" applyAlignment="1" applyProtection="1">
      <alignment horizontal="center" vertical="center" shrinkToFit="1"/>
      <protection/>
    </xf>
    <xf numFmtId="0" fontId="17" fillId="33" borderId="35" xfId="0" applyFont="1" applyFill="1" applyBorder="1" applyAlignment="1" applyProtection="1">
      <alignment horizontal="center" vertical="center" wrapText="1"/>
      <protection/>
    </xf>
    <xf numFmtId="0" fontId="17" fillId="33" borderId="38" xfId="0" applyFont="1" applyFill="1" applyBorder="1" applyAlignment="1" applyProtection="1">
      <alignment horizontal="center" vertical="center" wrapText="1"/>
      <protection/>
    </xf>
    <xf numFmtId="0" fontId="17" fillId="33" borderId="52" xfId="0" applyFont="1" applyFill="1" applyBorder="1" applyAlignment="1" applyProtection="1">
      <alignment horizontal="center" vertical="center" wrapText="1"/>
      <protection/>
    </xf>
    <xf numFmtId="0" fontId="4" fillId="33" borderId="87" xfId="0" applyFont="1" applyFill="1" applyBorder="1" applyAlignment="1" applyProtection="1">
      <alignment horizontal="center" vertical="center" wrapText="1"/>
      <protection/>
    </xf>
    <xf numFmtId="0" fontId="5" fillId="33" borderId="86" xfId="0" applyFont="1" applyFill="1" applyBorder="1" applyAlignment="1" applyProtection="1">
      <alignment horizontal="center" vertical="center" wrapText="1"/>
      <protection/>
    </xf>
    <xf numFmtId="0" fontId="17" fillId="33" borderId="56" xfId="0" applyFont="1" applyFill="1" applyBorder="1" applyAlignment="1" applyProtection="1">
      <alignment horizontal="center" vertical="center" wrapText="1"/>
      <protection/>
    </xf>
    <xf numFmtId="0" fontId="13" fillId="33" borderId="58" xfId="0" applyFont="1" applyFill="1" applyBorder="1" applyAlignment="1" applyProtection="1">
      <alignment horizontal="center" vertical="center" wrapText="1"/>
      <protection/>
    </xf>
    <xf numFmtId="0" fontId="17" fillId="33" borderId="69" xfId="0" applyFont="1" applyFill="1" applyBorder="1" applyAlignment="1" applyProtection="1">
      <alignment horizontal="center" vertical="center" wrapText="1"/>
      <protection/>
    </xf>
    <xf numFmtId="0" fontId="17" fillId="33" borderId="31" xfId="0" applyFont="1" applyFill="1" applyBorder="1" applyAlignment="1" applyProtection="1">
      <alignment horizontal="center" vertical="center" wrapText="1"/>
      <protection/>
    </xf>
    <xf numFmtId="0" fontId="13" fillId="33" borderId="31" xfId="0" applyFont="1" applyFill="1" applyBorder="1" applyAlignment="1" applyProtection="1">
      <alignment horizontal="center" vertical="center" wrapText="1"/>
      <protection/>
    </xf>
    <xf numFmtId="0" fontId="13" fillId="33" borderId="30" xfId="0" applyFont="1" applyFill="1" applyBorder="1" applyAlignment="1" applyProtection="1">
      <alignment horizontal="center" vertical="center" wrapText="1"/>
      <protection/>
    </xf>
    <xf numFmtId="0" fontId="17" fillId="33" borderId="55" xfId="0" applyFont="1" applyFill="1" applyBorder="1" applyAlignment="1" applyProtection="1">
      <alignment horizontal="center" vertical="center" wrapText="1"/>
      <protection/>
    </xf>
    <xf numFmtId="0" fontId="17" fillId="33" borderId="73" xfId="0" applyFont="1" applyFill="1" applyBorder="1" applyAlignment="1" applyProtection="1">
      <alignment horizontal="center" vertical="center" wrapText="1"/>
      <protection/>
    </xf>
    <xf numFmtId="0" fontId="13" fillId="33" borderId="76" xfId="0" applyFont="1" applyFill="1" applyBorder="1" applyAlignment="1" applyProtection="1">
      <alignment horizontal="center" vertical="center" wrapText="1"/>
      <protection/>
    </xf>
    <xf numFmtId="0" fontId="17" fillId="33" borderId="87" xfId="0" applyFont="1" applyFill="1" applyBorder="1" applyAlignment="1" applyProtection="1">
      <alignment horizontal="center" vertical="center" wrapText="1"/>
      <protection/>
    </xf>
    <xf numFmtId="0" fontId="13" fillId="33" borderId="56" xfId="0" applyFont="1" applyFill="1" applyBorder="1" applyAlignment="1" applyProtection="1">
      <alignment horizontal="center" vertical="center" wrapText="1"/>
      <protection/>
    </xf>
    <xf numFmtId="0" fontId="13" fillId="33" borderId="72" xfId="0" applyFont="1" applyFill="1" applyBorder="1" applyAlignment="1" applyProtection="1">
      <alignment horizontal="center" vertical="center" wrapText="1"/>
      <protection/>
    </xf>
    <xf numFmtId="14" fontId="33" fillId="32" borderId="32" xfId="0" applyNumberFormat="1" applyFont="1" applyFill="1" applyBorder="1" applyAlignment="1" applyProtection="1">
      <alignment horizontal="left" vertical="center" wrapText="1"/>
      <protection/>
    </xf>
    <xf numFmtId="0" fontId="24" fillId="32" borderId="0" xfId="0" applyFont="1" applyFill="1" applyBorder="1" applyAlignment="1" applyProtection="1">
      <alignment horizontal="center" vertical="center"/>
      <protection/>
    </xf>
    <xf numFmtId="0" fontId="17" fillId="33" borderId="68" xfId="0" applyFont="1" applyFill="1" applyBorder="1" applyAlignment="1" applyProtection="1">
      <alignment horizontal="left" vertical="center" wrapText="1"/>
      <protection/>
    </xf>
    <xf numFmtId="0" fontId="17" fillId="33" borderId="31" xfId="0" applyFont="1" applyFill="1" applyBorder="1" applyAlignment="1" applyProtection="1">
      <alignment horizontal="left" vertical="center" wrapText="1"/>
      <protection/>
    </xf>
    <xf numFmtId="0" fontId="17" fillId="33" borderId="30" xfId="0" applyFont="1" applyFill="1" applyBorder="1" applyAlignment="1" applyProtection="1">
      <alignment horizontal="left" vertical="center" wrapText="1"/>
      <protection/>
    </xf>
    <xf numFmtId="0" fontId="17" fillId="33" borderId="36" xfId="0" applyFont="1" applyFill="1" applyBorder="1" applyAlignment="1" applyProtection="1">
      <alignment horizontal="center" vertical="center" wrapText="1"/>
      <protection/>
    </xf>
    <xf numFmtId="0" fontId="13" fillId="33" borderId="11" xfId="0" applyFont="1" applyFill="1" applyBorder="1" applyAlignment="1" applyProtection="1">
      <alignment horizontal="center" vertical="center" wrapText="1"/>
      <protection/>
    </xf>
    <xf numFmtId="0" fontId="13" fillId="33" borderId="53" xfId="0" applyFont="1" applyFill="1" applyBorder="1" applyAlignment="1" applyProtection="1">
      <alignment horizontal="center" vertical="center" wrapText="1"/>
      <protection/>
    </xf>
    <xf numFmtId="0" fontId="17" fillId="33" borderId="68" xfId="0" applyFont="1" applyFill="1" applyBorder="1" applyAlignment="1" applyProtection="1">
      <alignment horizontal="center" vertical="center" wrapText="1"/>
      <protection/>
    </xf>
    <xf numFmtId="0" fontId="32" fillId="33" borderId="60" xfId="0" applyFont="1" applyFill="1" applyBorder="1" applyAlignment="1" applyProtection="1">
      <alignment horizontal="left" vertical="center"/>
      <protection/>
    </xf>
    <xf numFmtId="0" fontId="32" fillId="33" borderId="28" xfId="0" applyFont="1" applyFill="1" applyBorder="1" applyAlignment="1" applyProtection="1">
      <alignment horizontal="left" vertical="center"/>
      <protection/>
    </xf>
    <xf numFmtId="0" fontId="32" fillId="33" borderId="33" xfId="0" applyFont="1" applyFill="1" applyBorder="1" applyAlignment="1" applyProtection="1">
      <alignment horizontal="left" vertical="center"/>
      <protection/>
    </xf>
    <xf numFmtId="0" fontId="17" fillId="33" borderId="68" xfId="0" applyFont="1" applyFill="1" applyBorder="1" applyAlignment="1" applyProtection="1">
      <alignment horizontal="left" vertical="center"/>
      <protection/>
    </xf>
    <xf numFmtId="0" fontId="17" fillId="33" borderId="31" xfId="0" applyFont="1" applyFill="1" applyBorder="1" applyAlignment="1" applyProtection="1">
      <alignment horizontal="left" vertical="center"/>
      <protection/>
    </xf>
    <xf numFmtId="0" fontId="17" fillId="33" borderId="30" xfId="0" applyFont="1" applyFill="1" applyBorder="1" applyAlignment="1" applyProtection="1">
      <alignment horizontal="left" vertical="center"/>
      <protection/>
    </xf>
    <xf numFmtId="0" fontId="33" fillId="32" borderId="49" xfId="0" applyNumberFormat="1" applyFont="1" applyFill="1" applyBorder="1" applyAlignment="1" applyProtection="1">
      <alignment horizontal="left" vertical="center" wrapText="1"/>
      <protection/>
    </xf>
    <xf numFmtId="0" fontId="33" fillId="32" borderId="27" xfId="0" applyNumberFormat="1" applyFont="1" applyFill="1" applyBorder="1" applyAlignment="1" applyProtection="1">
      <alignment horizontal="left" vertical="center" wrapText="1"/>
      <protection/>
    </xf>
    <xf numFmtId="0" fontId="33" fillId="32" borderId="49" xfId="0" applyNumberFormat="1" applyFont="1" applyFill="1" applyBorder="1" applyAlignment="1" applyProtection="1">
      <alignment horizontal="left" vertical="center"/>
      <protection/>
    </xf>
    <xf numFmtId="0" fontId="33" fillId="32" borderId="25" xfId="0" applyNumberFormat="1" applyFont="1" applyFill="1" applyBorder="1" applyAlignment="1" applyProtection="1">
      <alignment horizontal="left" vertical="center"/>
      <protection/>
    </xf>
    <xf numFmtId="0" fontId="33" fillId="32" borderId="92" xfId="0" applyNumberFormat="1" applyFont="1" applyFill="1" applyBorder="1" applyAlignment="1" applyProtection="1">
      <alignment horizontal="left" vertical="center"/>
      <protection/>
    </xf>
    <xf numFmtId="0" fontId="33" fillId="32" borderId="27" xfId="0" applyNumberFormat="1" applyFont="1" applyFill="1" applyBorder="1" applyAlignment="1" applyProtection="1">
      <alignment horizontal="left" vertical="center"/>
      <protection/>
    </xf>
    <xf numFmtId="0" fontId="33" fillId="32" borderId="0" xfId="0" applyNumberFormat="1" applyFont="1" applyFill="1" applyBorder="1" applyAlignment="1" applyProtection="1">
      <alignment horizontal="left" vertical="center"/>
      <protection/>
    </xf>
    <xf numFmtId="0" fontId="33" fillId="32" borderId="26" xfId="0" applyNumberFormat="1" applyFont="1" applyFill="1" applyBorder="1" applyAlignment="1" applyProtection="1">
      <alignment horizontal="left" vertical="center"/>
      <protection/>
    </xf>
    <xf numFmtId="0" fontId="33" fillId="32" borderId="32" xfId="0" applyNumberFormat="1" applyFont="1" applyFill="1" applyBorder="1" applyAlignment="1" applyProtection="1">
      <alignment horizontal="left" vertical="center"/>
      <protection/>
    </xf>
    <xf numFmtId="0" fontId="33" fillId="32" borderId="23" xfId="0" applyNumberFormat="1" applyFont="1" applyFill="1" applyBorder="1" applyAlignment="1" applyProtection="1">
      <alignment horizontal="left" vertical="center"/>
      <protection/>
    </xf>
    <xf numFmtId="0" fontId="33" fillId="32" borderId="54" xfId="0" applyNumberFormat="1" applyFont="1" applyFill="1" applyBorder="1" applyAlignment="1" applyProtection="1">
      <alignment horizontal="left" vertical="center"/>
      <protection/>
    </xf>
    <xf numFmtId="0" fontId="30" fillId="33" borderId="12" xfId="0" applyNumberFormat="1" applyFont="1" applyFill="1" applyBorder="1" applyAlignment="1" applyProtection="1">
      <alignment horizontal="center" vertical="center"/>
      <protection/>
    </xf>
    <xf numFmtId="0" fontId="30" fillId="33" borderId="46" xfId="0" applyNumberFormat="1" applyFont="1" applyFill="1" applyBorder="1" applyAlignment="1" applyProtection="1">
      <alignment horizontal="center" vertical="center"/>
      <protection/>
    </xf>
    <xf numFmtId="0" fontId="30" fillId="33" borderId="24" xfId="0" applyNumberFormat="1" applyFont="1" applyFill="1" applyBorder="1" applyAlignment="1" applyProtection="1">
      <alignment horizontal="center" vertical="center"/>
      <protection/>
    </xf>
    <xf numFmtId="0" fontId="31" fillId="32" borderId="27" xfId="0" applyNumberFormat="1" applyFont="1" applyFill="1" applyBorder="1" applyAlignment="1" applyProtection="1">
      <alignment horizontal="center" vertical="center" wrapText="1"/>
      <protection/>
    </xf>
    <xf numFmtId="0" fontId="31" fillId="32" borderId="0" xfId="0" applyNumberFormat="1" applyFont="1" applyFill="1" applyBorder="1" applyAlignment="1" applyProtection="1">
      <alignment horizontal="center" vertical="center" wrapText="1"/>
      <protection/>
    </xf>
    <xf numFmtId="0" fontId="31" fillId="32" borderId="26" xfId="0" applyNumberFormat="1" applyFont="1" applyFill="1" applyBorder="1" applyAlignment="1" applyProtection="1">
      <alignment horizontal="center" vertical="center" wrapText="1"/>
      <protection/>
    </xf>
    <xf numFmtId="0" fontId="31" fillId="32" borderId="32" xfId="0" applyNumberFormat="1" applyFont="1" applyFill="1" applyBorder="1" applyAlignment="1" applyProtection="1">
      <alignment horizontal="center" vertical="center" wrapText="1"/>
      <protection/>
    </xf>
    <xf numFmtId="0" fontId="31" fillId="32" borderId="23" xfId="0" applyNumberFormat="1" applyFont="1" applyFill="1" applyBorder="1" applyAlignment="1" applyProtection="1">
      <alignment horizontal="center" vertical="center" wrapText="1"/>
      <protection/>
    </xf>
    <xf numFmtId="0" fontId="31" fillId="32" borderId="54" xfId="0" applyNumberFormat="1" applyFont="1" applyFill="1" applyBorder="1" applyAlignment="1" applyProtection="1">
      <alignment horizontal="center" vertical="center" wrapText="1"/>
      <protection/>
    </xf>
    <xf numFmtId="0" fontId="31" fillId="32" borderId="49" xfId="0" applyNumberFormat="1" applyFont="1" applyFill="1" applyBorder="1" applyAlignment="1" applyProtection="1">
      <alignment horizontal="left" vertical="center" wrapText="1"/>
      <protection/>
    </xf>
    <xf numFmtId="0" fontId="31" fillId="32" borderId="25" xfId="0" applyNumberFormat="1" applyFont="1" applyFill="1" applyBorder="1" applyAlignment="1" applyProtection="1">
      <alignment horizontal="left" vertical="center" wrapText="1"/>
      <protection/>
    </xf>
    <xf numFmtId="0" fontId="31" fillId="32" borderId="92" xfId="0" applyNumberFormat="1" applyFont="1" applyFill="1" applyBorder="1" applyAlignment="1" applyProtection="1">
      <alignment horizontal="left" vertical="center" wrapText="1"/>
      <protection/>
    </xf>
    <xf numFmtId="0" fontId="31" fillId="32" borderId="32" xfId="0" applyNumberFormat="1" applyFont="1" applyFill="1" applyBorder="1" applyAlignment="1" applyProtection="1">
      <alignment horizontal="left" vertical="center" wrapText="1"/>
      <protection/>
    </xf>
    <xf numFmtId="0" fontId="31" fillId="32" borderId="23" xfId="0" applyNumberFormat="1" applyFont="1" applyFill="1" applyBorder="1" applyAlignment="1" applyProtection="1">
      <alignment horizontal="left" vertical="center" wrapText="1"/>
      <protection/>
    </xf>
    <xf numFmtId="0" fontId="31" fillId="32" borderId="54" xfId="0" applyNumberFormat="1" applyFont="1" applyFill="1" applyBorder="1" applyAlignment="1" applyProtection="1">
      <alignment horizontal="left" vertical="center" wrapText="1"/>
      <protection/>
    </xf>
    <xf numFmtId="0" fontId="4" fillId="33" borderId="79" xfId="0" applyNumberFormat="1" applyFont="1" applyFill="1" applyBorder="1" applyAlignment="1" applyProtection="1">
      <alignment horizontal="center" vertical="center" wrapText="1"/>
      <protection/>
    </xf>
    <xf numFmtId="0" fontId="4" fillId="33" borderId="86" xfId="0" applyNumberFormat="1" applyFont="1" applyFill="1" applyBorder="1" applyAlignment="1" applyProtection="1">
      <alignment horizontal="center" vertical="center"/>
      <protection/>
    </xf>
    <xf numFmtId="0" fontId="4" fillId="33" borderId="81" xfId="0" applyNumberFormat="1" applyFont="1" applyFill="1" applyBorder="1" applyAlignment="1" applyProtection="1">
      <alignment horizontal="center" vertical="center" wrapText="1"/>
      <protection/>
    </xf>
    <xf numFmtId="0" fontId="4" fillId="33" borderId="86" xfId="0" applyNumberFormat="1" applyFont="1" applyFill="1" applyBorder="1" applyAlignment="1" applyProtection="1">
      <alignment horizontal="center" vertical="center" wrapText="1"/>
      <protection/>
    </xf>
    <xf numFmtId="0" fontId="4" fillId="33" borderId="58" xfId="0" applyNumberFormat="1" applyFont="1" applyFill="1" applyBorder="1" applyAlignment="1" applyProtection="1">
      <alignment horizontal="center" vertical="center" wrapText="1"/>
      <protection/>
    </xf>
    <xf numFmtId="0" fontId="4" fillId="33" borderId="41" xfId="0" applyNumberFormat="1" applyFont="1" applyFill="1" applyBorder="1" applyAlignment="1" applyProtection="1">
      <alignment horizontal="center" vertical="center" wrapText="1"/>
      <protection/>
    </xf>
    <xf numFmtId="0" fontId="4" fillId="33" borderId="13" xfId="0" applyNumberFormat="1" applyFont="1" applyFill="1" applyBorder="1" applyAlignment="1" applyProtection="1">
      <alignment horizontal="center" vertical="center" wrapText="1"/>
      <protection/>
    </xf>
    <xf numFmtId="0" fontId="4" fillId="33" borderId="42" xfId="0" applyNumberFormat="1" applyFont="1" applyFill="1" applyBorder="1" applyAlignment="1" applyProtection="1">
      <alignment horizontal="center" vertical="center" wrapText="1"/>
      <protection/>
    </xf>
    <xf numFmtId="0" fontId="4" fillId="33" borderId="68" xfId="0" applyNumberFormat="1" applyFont="1" applyFill="1" applyBorder="1" applyAlignment="1" applyProtection="1">
      <alignment horizontal="center" vertical="center"/>
      <protection/>
    </xf>
    <xf numFmtId="0" fontId="4" fillId="33" borderId="31" xfId="0" applyNumberFormat="1" applyFont="1" applyFill="1" applyBorder="1" applyAlignment="1" applyProtection="1">
      <alignment horizontal="center" vertical="center"/>
      <protection/>
    </xf>
    <xf numFmtId="0" fontId="4" fillId="33" borderId="30" xfId="0" applyNumberFormat="1" applyFont="1" applyFill="1" applyBorder="1" applyAlignment="1" applyProtection="1">
      <alignment horizontal="center" vertical="center"/>
      <protection/>
    </xf>
    <xf numFmtId="0" fontId="4" fillId="33" borderId="58" xfId="0" applyNumberFormat="1" applyFont="1" applyFill="1" applyBorder="1" applyAlignment="1" applyProtection="1">
      <alignment horizontal="center" vertical="center"/>
      <protection/>
    </xf>
    <xf numFmtId="0" fontId="30" fillId="33" borderId="32" xfId="0" applyNumberFormat="1" applyFont="1" applyFill="1" applyBorder="1" applyAlignment="1" applyProtection="1">
      <alignment vertical="center" wrapText="1"/>
      <protection/>
    </xf>
    <xf numFmtId="0" fontId="30" fillId="33" borderId="23" xfId="0" applyNumberFormat="1" applyFont="1" applyFill="1" applyBorder="1" applyAlignment="1" applyProtection="1">
      <alignment vertical="center" wrapText="1"/>
      <protection/>
    </xf>
    <xf numFmtId="0" fontId="30" fillId="33" borderId="54" xfId="0" applyNumberFormat="1" applyFont="1" applyFill="1" applyBorder="1" applyAlignment="1" applyProtection="1">
      <alignment vertical="center" wrapText="1"/>
      <protection/>
    </xf>
    <xf numFmtId="0" fontId="30" fillId="33" borderId="49" xfId="0" applyNumberFormat="1" applyFont="1" applyFill="1" applyBorder="1" applyAlignment="1" applyProtection="1">
      <alignment vertical="center" wrapText="1"/>
      <protection/>
    </xf>
    <xf numFmtId="0" fontId="30" fillId="33" borderId="25" xfId="0" applyNumberFormat="1" applyFont="1" applyFill="1" applyBorder="1" applyAlignment="1" applyProtection="1">
      <alignment vertical="center" wrapText="1"/>
      <protection/>
    </xf>
    <xf numFmtId="0" fontId="30" fillId="33" borderId="92" xfId="0" applyNumberFormat="1" applyFont="1" applyFill="1" applyBorder="1" applyAlignment="1" applyProtection="1">
      <alignment vertical="center" wrapText="1"/>
      <protection/>
    </xf>
    <xf numFmtId="0" fontId="30" fillId="33" borderId="27" xfId="0" applyNumberFormat="1" applyFont="1" applyFill="1" applyBorder="1" applyAlignment="1" applyProtection="1">
      <alignment vertical="center" wrapText="1"/>
      <protection/>
    </xf>
    <xf numFmtId="0" fontId="30" fillId="33" borderId="0" xfId="0" applyNumberFormat="1" applyFont="1" applyFill="1" applyBorder="1" applyAlignment="1" applyProtection="1">
      <alignment vertical="center" wrapText="1"/>
      <protection/>
    </xf>
    <xf numFmtId="0" fontId="30" fillId="33" borderId="26" xfId="0" applyNumberFormat="1" applyFont="1" applyFill="1" applyBorder="1" applyAlignment="1" applyProtection="1">
      <alignment vertical="center" wrapText="1"/>
      <protection/>
    </xf>
    <xf numFmtId="0" fontId="4" fillId="33" borderId="41" xfId="0" applyNumberFormat="1" applyFont="1" applyFill="1" applyBorder="1" applyAlignment="1" applyProtection="1">
      <alignment horizontal="center" vertical="center"/>
      <protection/>
    </xf>
    <xf numFmtId="0" fontId="4" fillId="33" borderId="42" xfId="0" applyNumberFormat="1" applyFont="1" applyFill="1" applyBorder="1" applyAlignment="1" applyProtection="1">
      <alignment horizontal="center" vertical="center"/>
      <protection/>
    </xf>
    <xf numFmtId="0" fontId="4" fillId="33" borderId="80" xfId="0" applyNumberFormat="1" applyFont="1" applyFill="1" applyBorder="1" applyAlignment="1" applyProtection="1">
      <alignment horizontal="center" vertical="center" wrapText="1"/>
      <protection/>
    </xf>
    <xf numFmtId="0" fontId="4" fillId="33" borderId="72" xfId="0" applyNumberFormat="1" applyFont="1" applyFill="1" applyBorder="1" applyAlignment="1" applyProtection="1">
      <alignment horizontal="center" vertical="center"/>
      <protection/>
    </xf>
    <xf numFmtId="0" fontId="4" fillId="33" borderId="39" xfId="0" applyNumberFormat="1" applyFont="1" applyFill="1" applyBorder="1" applyAlignment="1" applyProtection="1">
      <alignment horizontal="center" vertical="center" wrapText="1"/>
      <protection/>
    </xf>
    <xf numFmtId="0" fontId="4" fillId="33" borderId="40" xfId="0" applyNumberFormat="1" applyFont="1" applyFill="1" applyBorder="1" applyAlignment="1" applyProtection="1">
      <alignment horizontal="center" vertical="center" wrapText="1"/>
      <protection/>
    </xf>
    <xf numFmtId="0" fontId="4" fillId="33" borderId="106" xfId="0" applyNumberFormat="1" applyFont="1" applyFill="1" applyBorder="1" applyAlignment="1" applyProtection="1">
      <alignment horizontal="center" vertical="center" wrapText="1"/>
      <protection/>
    </xf>
    <xf numFmtId="0" fontId="4" fillId="33" borderId="57" xfId="0" applyNumberFormat="1" applyFont="1" applyFill="1" applyBorder="1" applyAlignment="1" applyProtection="1">
      <alignment horizontal="center" vertical="center" wrapText="1"/>
      <protection/>
    </xf>
    <xf numFmtId="0" fontId="4" fillId="33" borderId="59" xfId="0" applyNumberFormat="1" applyFont="1" applyFill="1" applyBorder="1" applyAlignment="1" applyProtection="1">
      <alignment horizontal="center" vertical="center" wrapText="1"/>
      <protection/>
    </xf>
    <xf numFmtId="0" fontId="4" fillId="33" borderId="59" xfId="0" applyNumberFormat="1" applyFont="1" applyFill="1" applyBorder="1" applyAlignment="1" applyProtection="1">
      <alignment horizontal="center" vertical="center"/>
      <protection/>
    </xf>
    <xf numFmtId="0" fontId="31" fillId="32" borderId="12" xfId="0" applyNumberFormat="1" applyFont="1" applyFill="1" applyBorder="1" applyAlignment="1" applyProtection="1">
      <alignment horizontal="center" vertical="center" wrapText="1"/>
      <protection/>
    </xf>
    <xf numFmtId="0" fontId="31" fillId="32" borderId="46" xfId="0" applyNumberFormat="1" applyFont="1" applyFill="1" applyBorder="1" applyAlignment="1" applyProtection="1">
      <alignment horizontal="center" vertical="center" wrapText="1"/>
      <protection/>
    </xf>
    <xf numFmtId="0" fontId="31" fillId="32" borderId="24" xfId="0" applyNumberFormat="1" applyFont="1" applyFill="1" applyBorder="1" applyAlignment="1" applyProtection="1">
      <alignment horizontal="center" vertical="center" wrapText="1"/>
      <protection/>
    </xf>
    <xf numFmtId="0" fontId="31" fillId="32" borderId="49" xfId="0" applyNumberFormat="1" applyFont="1" applyFill="1" applyBorder="1" applyAlignment="1" applyProtection="1">
      <alignment horizontal="center" vertical="center" wrapText="1"/>
      <protection/>
    </xf>
    <xf numFmtId="0" fontId="31" fillId="32" borderId="25" xfId="0" applyNumberFormat="1" applyFont="1" applyFill="1" applyBorder="1" applyAlignment="1" applyProtection="1">
      <alignment horizontal="center" vertical="center" wrapText="1"/>
      <protection/>
    </xf>
    <xf numFmtId="0" fontId="31" fillId="32" borderId="92" xfId="0" applyNumberFormat="1" applyFont="1" applyFill="1" applyBorder="1" applyAlignment="1" applyProtection="1">
      <alignment horizontal="center" vertical="center" wrapText="1"/>
      <protection/>
    </xf>
    <xf numFmtId="0" fontId="10" fillId="33" borderId="72" xfId="0" applyNumberFormat="1" applyFont="1" applyFill="1" applyBorder="1" applyAlignment="1" applyProtection="1">
      <alignment horizontal="center" vertical="center" wrapText="1"/>
      <protection/>
    </xf>
    <xf numFmtId="0" fontId="10" fillId="33" borderId="58" xfId="0" applyNumberFormat="1" applyFont="1" applyFill="1" applyBorder="1" applyAlignment="1" applyProtection="1">
      <alignment horizontal="center" vertical="center" wrapText="1"/>
      <protection/>
    </xf>
    <xf numFmtId="0" fontId="4" fillId="33" borderId="81" xfId="0" applyNumberFormat="1" applyFont="1" applyFill="1" applyBorder="1" applyAlignment="1" applyProtection="1">
      <alignment horizontal="center" vertical="center"/>
      <protection/>
    </xf>
    <xf numFmtId="0" fontId="4" fillId="33" borderId="72" xfId="0" applyNumberFormat="1" applyFont="1" applyFill="1" applyBorder="1" applyAlignment="1" applyProtection="1">
      <alignment horizontal="center" vertical="center" wrapText="1"/>
      <protection/>
    </xf>
    <xf numFmtId="0" fontId="31" fillId="32" borderId="27" xfId="0" applyNumberFormat="1" applyFont="1" applyFill="1" applyBorder="1" applyAlignment="1" applyProtection="1">
      <alignment horizontal="left" vertical="center" wrapText="1"/>
      <protection/>
    </xf>
    <xf numFmtId="0" fontId="31" fillId="32" borderId="0" xfId="0" applyNumberFormat="1" applyFont="1" applyFill="1" applyBorder="1" applyAlignment="1" applyProtection="1">
      <alignment horizontal="left" vertical="center" wrapText="1"/>
      <protection/>
    </xf>
    <xf numFmtId="0" fontId="31" fillId="32" borderId="26" xfId="0" applyNumberFormat="1" applyFont="1" applyFill="1" applyBorder="1" applyAlignment="1" applyProtection="1">
      <alignment horizontal="left" vertical="center" wrapText="1"/>
      <protection/>
    </xf>
    <xf numFmtId="14" fontId="31" fillId="32" borderId="12" xfId="0" applyNumberFormat="1" applyFont="1" applyFill="1" applyBorder="1" applyAlignment="1" applyProtection="1">
      <alignment horizontal="left" vertical="center" wrapText="1"/>
      <protection/>
    </xf>
    <xf numFmtId="14" fontId="31" fillId="32" borderId="46" xfId="0" applyNumberFormat="1" applyFont="1" applyFill="1" applyBorder="1" applyAlignment="1" applyProtection="1">
      <alignment horizontal="left" vertical="center" wrapText="1"/>
      <protection/>
    </xf>
    <xf numFmtId="14" fontId="31" fillId="32" borderId="24" xfId="0" applyNumberFormat="1" applyFont="1" applyFill="1" applyBorder="1" applyAlignment="1" applyProtection="1">
      <alignment horizontal="left" vertical="center" wrapText="1"/>
      <protection/>
    </xf>
    <xf numFmtId="0" fontId="24" fillId="32" borderId="0" xfId="0" applyNumberFormat="1" applyFont="1" applyFill="1" applyBorder="1" applyAlignment="1" applyProtection="1">
      <alignment horizontal="center" vertical="center"/>
      <protection/>
    </xf>
    <xf numFmtId="0" fontId="32" fillId="33" borderId="60" xfId="0" applyFont="1" applyFill="1" applyBorder="1" applyAlignment="1" applyProtection="1">
      <alignment horizontal="left" vertical="center" wrapText="1"/>
      <protection/>
    </xf>
    <xf numFmtId="0" fontId="32" fillId="33" borderId="33" xfId="0" applyFont="1" applyFill="1" applyBorder="1" applyAlignment="1" applyProtection="1">
      <alignment horizontal="left" vertical="center" wrapText="1"/>
      <protection/>
    </xf>
    <xf numFmtId="0" fontId="33" fillId="32" borderId="32" xfId="0" applyNumberFormat="1" applyFont="1" applyFill="1" applyBorder="1" applyAlignment="1" applyProtection="1">
      <alignment horizontal="left" vertical="center" wrapText="1"/>
      <protection/>
    </xf>
    <xf numFmtId="14" fontId="32" fillId="33" borderId="28" xfId="0" applyNumberFormat="1" applyFont="1" applyFill="1" applyBorder="1" applyAlignment="1" applyProtection="1">
      <alignment horizontal="left" vertical="center" wrapText="1"/>
      <protection/>
    </xf>
    <xf numFmtId="14" fontId="32" fillId="33" borderId="33" xfId="0" applyNumberFormat="1" applyFont="1" applyFill="1" applyBorder="1" applyAlignment="1" applyProtection="1">
      <alignment horizontal="left" vertical="center" wrapText="1"/>
      <protection/>
    </xf>
    <xf numFmtId="14" fontId="33" fillId="32" borderId="27" xfId="0" applyNumberFormat="1" applyFont="1" applyFill="1" applyBorder="1" applyAlignment="1" applyProtection="1">
      <alignment horizontal="left" vertical="center" wrapText="1"/>
      <protection/>
    </xf>
    <xf numFmtId="14" fontId="33" fillId="32" borderId="0" xfId="0" applyNumberFormat="1" applyFont="1" applyFill="1" applyBorder="1" applyAlignment="1" applyProtection="1">
      <alignment horizontal="left" vertical="center" wrapText="1"/>
      <protection/>
    </xf>
    <xf numFmtId="14" fontId="33" fillId="32" borderId="26" xfId="0" applyNumberFormat="1" applyFont="1" applyFill="1" applyBorder="1" applyAlignment="1" applyProtection="1">
      <alignment horizontal="left" vertical="center" wrapText="1"/>
      <protection/>
    </xf>
    <xf numFmtId="0" fontId="24" fillId="32" borderId="0" xfId="0" applyFont="1" applyFill="1" applyAlignment="1" applyProtection="1">
      <alignment horizontal="center" vertical="center" wrapText="1"/>
      <protection/>
    </xf>
    <xf numFmtId="0" fontId="24" fillId="32" borderId="0" xfId="0" applyFont="1" applyFill="1" applyAlignment="1" applyProtection="1">
      <alignment horizontal="center" vertical="center"/>
      <protection/>
    </xf>
    <xf numFmtId="0" fontId="33" fillId="32" borderId="49" xfId="0" applyNumberFormat="1" applyFont="1" applyFill="1" applyBorder="1" applyAlignment="1" applyProtection="1">
      <alignment horizontal="center" vertical="center" shrinkToFit="1"/>
      <protection/>
    </xf>
    <xf numFmtId="0" fontId="33" fillId="32" borderId="25" xfId="0" applyNumberFormat="1" applyFont="1" applyFill="1" applyBorder="1" applyAlignment="1" applyProtection="1">
      <alignment horizontal="center" vertical="center" shrinkToFit="1"/>
      <protection/>
    </xf>
    <xf numFmtId="0" fontId="33" fillId="32" borderId="92" xfId="0" applyNumberFormat="1" applyFont="1" applyFill="1" applyBorder="1" applyAlignment="1" applyProtection="1">
      <alignment horizontal="center" vertical="center" shrinkToFit="1"/>
      <protection/>
    </xf>
    <xf numFmtId="0" fontId="33" fillId="32" borderId="27" xfId="0" applyNumberFormat="1" applyFont="1" applyFill="1" applyBorder="1" applyAlignment="1" applyProtection="1">
      <alignment horizontal="center" vertical="center" shrinkToFit="1"/>
      <protection/>
    </xf>
    <xf numFmtId="0" fontId="33" fillId="32" borderId="0" xfId="0" applyNumberFormat="1" applyFont="1" applyFill="1" applyBorder="1" applyAlignment="1" applyProtection="1">
      <alignment horizontal="center" vertical="center" shrinkToFit="1"/>
      <protection/>
    </xf>
    <xf numFmtId="0" fontId="33" fillId="32" borderId="26" xfId="0" applyNumberFormat="1" applyFont="1" applyFill="1" applyBorder="1" applyAlignment="1" applyProtection="1">
      <alignment horizontal="center" vertical="center" shrinkToFit="1"/>
      <protection/>
    </xf>
    <xf numFmtId="0" fontId="33" fillId="32" borderId="32" xfId="0" applyNumberFormat="1" applyFont="1" applyFill="1" applyBorder="1" applyAlignment="1" applyProtection="1">
      <alignment horizontal="center" vertical="center" shrinkToFit="1"/>
      <protection/>
    </xf>
    <xf numFmtId="0" fontId="33" fillId="32" borderId="23" xfId="0" applyNumberFormat="1" applyFont="1" applyFill="1" applyBorder="1" applyAlignment="1" applyProtection="1">
      <alignment horizontal="center" vertical="center" shrinkToFit="1"/>
      <protection/>
    </xf>
    <xf numFmtId="0" fontId="33" fillId="32" borderId="54" xfId="0" applyNumberFormat="1" applyFont="1" applyFill="1" applyBorder="1" applyAlignment="1" applyProtection="1">
      <alignment horizontal="center" vertical="center" shrinkToFit="1"/>
      <protection/>
    </xf>
    <xf numFmtId="0" fontId="17" fillId="33" borderId="12" xfId="0" applyFont="1" applyFill="1" applyBorder="1" applyAlignment="1" applyProtection="1">
      <alignment horizontal="right" vertical="center" wrapText="1"/>
      <protection/>
    </xf>
    <xf numFmtId="0" fontId="17" fillId="33" borderId="46" xfId="0" applyFont="1" applyFill="1" applyBorder="1" applyAlignment="1" applyProtection="1">
      <alignment horizontal="right" vertical="center" wrapText="1"/>
      <protection/>
    </xf>
    <xf numFmtId="0" fontId="17" fillId="33" borderId="24" xfId="0" applyFont="1" applyFill="1" applyBorder="1" applyAlignment="1" applyProtection="1">
      <alignment horizontal="right" vertical="center" wrapText="1"/>
      <protection/>
    </xf>
    <xf numFmtId="0" fontId="33" fillId="0" borderId="49" xfId="0" applyFont="1" applyBorder="1" applyAlignment="1" applyProtection="1">
      <alignment horizontal="left" vertical="center"/>
      <protection/>
    </xf>
    <xf numFmtId="0" fontId="33" fillId="0" borderId="25" xfId="0" applyFont="1" applyBorder="1" applyAlignment="1" applyProtection="1">
      <alignment horizontal="left" vertical="center"/>
      <protection/>
    </xf>
    <xf numFmtId="0" fontId="33" fillId="0" borderId="92" xfId="0" applyFont="1" applyBorder="1" applyAlignment="1" applyProtection="1">
      <alignment horizontal="left" vertical="center"/>
      <protection/>
    </xf>
    <xf numFmtId="0" fontId="33" fillId="0" borderId="32" xfId="0" applyFont="1" applyBorder="1" applyAlignment="1" applyProtection="1">
      <alignment horizontal="left" vertical="center"/>
      <protection/>
    </xf>
    <xf numFmtId="0" fontId="33" fillId="0" borderId="23" xfId="0" applyFont="1" applyBorder="1" applyAlignment="1" applyProtection="1">
      <alignment horizontal="left" vertical="center"/>
      <protection/>
    </xf>
    <xf numFmtId="0" fontId="33" fillId="0" borderId="54" xfId="0" applyFont="1" applyBorder="1" applyAlignment="1" applyProtection="1">
      <alignment horizontal="left" vertical="center"/>
      <protection/>
    </xf>
    <xf numFmtId="0" fontId="33" fillId="32" borderId="60" xfId="0" applyNumberFormat="1" applyFont="1" applyFill="1" applyBorder="1" applyAlignment="1" applyProtection="1">
      <alignment horizontal="center" vertical="center" shrinkToFit="1"/>
      <protection/>
    </xf>
    <xf numFmtId="0" fontId="33" fillId="32" borderId="28" xfId="0" applyNumberFormat="1" applyFont="1" applyFill="1" applyBorder="1" applyAlignment="1" applyProtection="1">
      <alignment horizontal="center" vertical="center" shrinkToFit="1"/>
      <protection/>
    </xf>
    <xf numFmtId="0" fontId="33" fillId="32" borderId="33" xfId="0" applyNumberFormat="1" applyFont="1" applyFill="1" applyBorder="1" applyAlignment="1" applyProtection="1">
      <alignment horizontal="center" vertical="center" shrinkToFit="1"/>
      <protection/>
    </xf>
    <xf numFmtId="3" fontId="32" fillId="33" borderId="32" xfId="53" applyNumberFormat="1" applyFont="1" applyFill="1" applyBorder="1" applyAlignment="1" applyProtection="1">
      <alignment horizontal="right" vertical="center" wrapText="1"/>
      <protection/>
    </xf>
    <xf numFmtId="3" fontId="32" fillId="33" borderId="54" xfId="53" applyNumberFormat="1" applyFont="1" applyFill="1" applyBorder="1" applyAlignment="1" applyProtection="1">
      <alignment horizontal="right" vertical="center" wrapText="1"/>
      <protection/>
    </xf>
    <xf numFmtId="49" fontId="31" fillId="0" borderId="57" xfId="53" applyNumberFormat="1" applyFont="1" applyFill="1" applyBorder="1" applyAlignment="1" applyProtection="1">
      <alignment horizontal="center" vertical="center" shrinkToFit="1"/>
      <protection locked="0"/>
    </xf>
    <xf numFmtId="49" fontId="31" fillId="0" borderId="62" xfId="53" applyNumberFormat="1" applyFont="1" applyFill="1" applyBorder="1" applyAlignment="1" applyProtection="1">
      <alignment horizontal="center" vertical="center" shrinkToFit="1"/>
      <protection locked="0"/>
    </xf>
    <xf numFmtId="0" fontId="29" fillId="0" borderId="0" xfId="53" applyFont="1" applyFill="1" applyAlignment="1" applyProtection="1">
      <alignment horizontal="center" vertical="center"/>
      <protection/>
    </xf>
    <xf numFmtId="0" fontId="33" fillId="32" borderId="25" xfId="0" applyNumberFormat="1" applyFont="1" applyFill="1" applyBorder="1" applyAlignment="1" applyProtection="1">
      <alignment horizontal="center" vertical="center" wrapText="1"/>
      <protection/>
    </xf>
    <xf numFmtId="0" fontId="33" fillId="32" borderId="23" xfId="0" applyNumberFormat="1" applyFont="1" applyFill="1" applyBorder="1" applyAlignment="1" applyProtection="1">
      <alignment horizontal="center" vertical="center" wrapText="1"/>
      <protection/>
    </xf>
    <xf numFmtId="14" fontId="33" fillId="32" borderId="32" xfId="53" applyNumberFormat="1" applyFont="1" applyFill="1" applyBorder="1" applyAlignment="1" applyProtection="1">
      <alignment horizontal="left" vertical="center"/>
      <protection/>
    </xf>
    <xf numFmtId="14" fontId="33" fillId="32" borderId="23" xfId="53" applyNumberFormat="1" applyFont="1" applyFill="1" applyBorder="1" applyAlignment="1" applyProtection="1">
      <alignment horizontal="left" vertical="center"/>
      <protection/>
    </xf>
    <xf numFmtId="14" fontId="33" fillId="32" borderId="54" xfId="53" applyNumberFormat="1" applyFont="1" applyFill="1" applyBorder="1" applyAlignment="1" applyProtection="1">
      <alignment horizontal="left" vertical="center"/>
      <protection/>
    </xf>
    <xf numFmtId="0" fontId="17" fillId="33" borderId="46" xfId="53" applyFont="1" applyFill="1" applyBorder="1" applyAlignment="1" applyProtection="1">
      <alignment horizontal="center" vertical="center" wrapText="1"/>
      <protection/>
    </xf>
    <xf numFmtId="0" fontId="32" fillId="33" borderId="49" xfId="53" applyFont="1" applyFill="1" applyBorder="1" applyAlignment="1" applyProtection="1">
      <alignment horizontal="left" vertical="center"/>
      <protection/>
    </xf>
    <xf numFmtId="0" fontId="32" fillId="33" borderId="25" xfId="53" applyFont="1" applyFill="1" applyBorder="1" applyAlignment="1" applyProtection="1">
      <alignment horizontal="left" vertical="center"/>
      <protection/>
    </xf>
    <xf numFmtId="0" fontId="32" fillId="33" borderId="92" xfId="53" applyFont="1" applyFill="1" applyBorder="1" applyAlignment="1" applyProtection="1">
      <alignment horizontal="left" vertical="center"/>
      <protection/>
    </xf>
    <xf numFmtId="0" fontId="32" fillId="33" borderId="32" xfId="53" applyFont="1" applyFill="1" applyBorder="1" applyAlignment="1" applyProtection="1">
      <alignment horizontal="left" vertical="center"/>
      <protection/>
    </xf>
    <xf numFmtId="0" fontId="32" fillId="33" borderId="23" xfId="53" applyFont="1" applyFill="1" applyBorder="1" applyAlignment="1" applyProtection="1">
      <alignment horizontal="left" vertical="center"/>
      <protection/>
    </xf>
    <xf numFmtId="0" fontId="32" fillId="33" borderId="54" xfId="53" applyFont="1" applyFill="1" applyBorder="1" applyAlignment="1" applyProtection="1">
      <alignment horizontal="left" vertical="center"/>
      <protection/>
    </xf>
    <xf numFmtId="0" fontId="33" fillId="32" borderId="49" xfId="53" applyNumberFormat="1" applyFont="1" applyFill="1" applyBorder="1" applyAlignment="1" applyProtection="1">
      <alignment horizontal="left" vertical="center" wrapText="1"/>
      <protection/>
    </xf>
    <xf numFmtId="0" fontId="33" fillId="32" borderId="25" xfId="53" applyNumberFormat="1" applyFont="1" applyFill="1" applyBorder="1" applyAlignment="1" applyProtection="1">
      <alignment horizontal="left" vertical="center" wrapText="1"/>
      <protection/>
    </xf>
    <xf numFmtId="0" fontId="33" fillId="32" borderId="92" xfId="53" applyNumberFormat="1" applyFont="1" applyFill="1" applyBorder="1" applyAlignment="1" applyProtection="1">
      <alignment horizontal="left" vertical="center" wrapText="1"/>
      <protection/>
    </xf>
    <xf numFmtId="0" fontId="33" fillId="32" borderId="27" xfId="53" applyNumberFormat="1" applyFont="1" applyFill="1" applyBorder="1" applyAlignment="1" applyProtection="1">
      <alignment horizontal="left" vertical="center" wrapText="1"/>
      <protection/>
    </xf>
    <xf numFmtId="0" fontId="33" fillId="32" borderId="0" xfId="53" applyNumberFormat="1" applyFont="1" applyFill="1" applyBorder="1" applyAlignment="1" applyProtection="1">
      <alignment horizontal="left" vertical="center" wrapText="1"/>
      <protection/>
    </xf>
    <xf numFmtId="0" fontId="33" fillId="32" borderId="26" xfId="53" applyNumberFormat="1" applyFont="1" applyFill="1" applyBorder="1" applyAlignment="1" applyProtection="1">
      <alignment horizontal="left" vertical="center" wrapText="1"/>
      <protection/>
    </xf>
    <xf numFmtId="0" fontId="33" fillId="32" borderId="32" xfId="53" applyNumberFormat="1" applyFont="1" applyFill="1" applyBorder="1" applyAlignment="1" applyProtection="1">
      <alignment horizontal="left" vertical="center" wrapText="1"/>
      <protection/>
    </xf>
    <xf numFmtId="0" fontId="33" fillId="32" borderId="23" xfId="53" applyNumberFormat="1" applyFont="1" applyFill="1" applyBorder="1" applyAlignment="1" applyProtection="1">
      <alignment horizontal="left" vertical="center" wrapText="1"/>
      <protection/>
    </xf>
    <xf numFmtId="0" fontId="33" fillId="32" borderId="54" xfId="53" applyNumberFormat="1" applyFont="1" applyFill="1" applyBorder="1" applyAlignment="1" applyProtection="1">
      <alignment horizontal="left" vertical="center" wrapText="1"/>
      <protection/>
    </xf>
    <xf numFmtId="14" fontId="33" fillId="32" borderId="49" xfId="0" applyNumberFormat="1" applyFont="1" applyFill="1" applyBorder="1" applyAlignment="1" applyProtection="1">
      <alignment horizontal="center" vertical="center" shrinkToFit="1"/>
      <protection/>
    </xf>
    <xf numFmtId="14" fontId="33" fillId="32" borderId="25" xfId="0" applyNumberFormat="1" applyFont="1" applyFill="1" applyBorder="1" applyAlignment="1" applyProtection="1">
      <alignment horizontal="center" vertical="center" shrinkToFit="1"/>
      <protection/>
    </xf>
    <xf numFmtId="14" fontId="33" fillId="32" borderId="32" xfId="0" applyNumberFormat="1" applyFont="1" applyFill="1" applyBorder="1" applyAlignment="1" applyProtection="1">
      <alignment horizontal="center" vertical="center" shrinkToFit="1"/>
      <protection/>
    </xf>
    <xf numFmtId="14" fontId="33" fillId="32" borderId="23" xfId="0" applyNumberFormat="1" applyFont="1" applyFill="1" applyBorder="1" applyAlignment="1" applyProtection="1">
      <alignment horizontal="center" vertical="center" shrinkToFit="1"/>
      <protection/>
    </xf>
    <xf numFmtId="0" fontId="32" fillId="33" borderId="12" xfId="53" applyFont="1" applyFill="1" applyBorder="1" applyAlignment="1" applyProtection="1">
      <alignment horizontal="left" vertical="center"/>
      <protection/>
    </xf>
    <xf numFmtId="0" fontId="32" fillId="33" borderId="46" xfId="53" applyFont="1" applyFill="1" applyBorder="1" applyAlignment="1" applyProtection="1">
      <alignment horizontal="left" vertical="center"/>
      <protection/>
    </xf>
    <xf numFmtId="0" fontId="32" fillId="33" borderId="24" xfId="53" applyFont="1" applyFill="1" applyBorder="1" applyAlignment="1" applyProtection="1">
      <alignment horizontal="left" vertical="center"/>
      <protection/>
    </xf>
    <xf numFmtId="3" fontId="31" fillId="0" borderId="39" xfId="53" applyNumberFormat="1" applyFont="1" applyFill="1" applyBorder="1" applyAlignment="1" applyProtection="1">
      <alignment horizontal="center" vertical="center" shrinkToFit="1"/>
      <protection locked="0"/>
    </xf>
    <xf numFmtId="3" fontId="31" fillId="0" borderId="40" xfId="53" applyNumberFormat="1" applyFont="1" applyFill="1" applyBorder="1" applyAlignment="1" applyProtection="1">
      <alignment horizontal="center" vertical="center" shrinkToFit="1"/>
      <protection locked="0"/>
    </xf>
    <xf numFmtId="3" fontId="31" fillId="0" borderId="57" xfId="53" applyNumberFormat="1" applyFont="1" applyFill="1" applyBorder="1" applyAlignment="1" applyProtection="1">
      <alignment horizontal="right" vertical="center" shrinkToFit="1"/>
      <protection locked="0"/>
    </xf>
    <xf numFmtId="3" fontId="31" fillId="0" borderId="62" xfId="53" applyNumberFormat="1" applyFont="1" applyFill="1" applyBorder="1" applyAlignment="1" applyProtection="1">
      <alignment horizontal="right" vertical="center" shrinkToFit="1"/>
      <protection locked="0"/>
    </xf>
    <xf numFmtId="3" fontId="31" fillId="0" borderId="39" xfId="53" applyNumberFormat="1" applyFont="1" applyFill="1" applyBorder="1" applyAlignment="1" applyProtection="1">
      <alignment horizontal="right" vertical="center" shrinkToFit="1"/>
      <protection locked="0"/>
    </xf>
    <xf numFmtId="3" fontId="31" fillId="0" borderId="40" xfId="53" applyNumberFormat="1" applyFont="1" applyFill="1" applyBorder="1" applyAlignment="1" applyProtection="1">
      <alignment horizontal="right" vertical="center" shrinkToFit="1"/>
      <protection locked="0"/>
    </xf>
    <xf numFmtId="0" fontId="17" fillId="33" borderId="12" xfId="53" applyFont="1" applyFill="1" applyBorder="1" applyAlignment="1" applyProtection="1">
      <alignment horizontal="center" vertical="center" wrapText="1"/>
      <protection/>
    </xf>
    <xf numFmtId="0" fontId="17" fillId="33" borderId="24" xfId="53" applyFont="1" applyFill="1" applyBorder="1" applyAlignment="1" applyProtection="1">
      <alignment horizontal="center" vertical="center" wrapText="1"/>
      <protection/>
    </xf>
    <xf numFmtId="3" fontId="31" fillId="0" borderId="79" xfId="53" applyNumberFormat="1" applyFont="1" applyFill="1" applyBorder="1" applyAlignment="1" applyProtection="1">
      <alignment horizontal="center" vertical="center" shrinkToFit="1"/>
      <protection locked="0"/>
    </xf>
    <xf numFmtId="3" fontId="31" fillId="0" borderId="81" xfId="53" applyNumberFormat="1" applyFont="1" applyFill="1" applyBorder="1" applyAlignment="1" applyProtection="1">
      <alignment horizontal="center" vertical="center" shrinkToFit="1"/>
      <protection locked="0"/>
    </xf>
    <xf numFmtId="3" fontId="31" fillId="0" borderId="57" xfId="53" applyNumberFormat="1" applyFont="1" applyFill="1" applyBorder="1" applyAlignment="1" applyProtection="1">
      <alignment horizontal="center" vertical="center" shrinkToFit="1"/>
      <protection locked="0"/>
    </xf>
    <xf numFmtId="3" fontId="31" fillId="0" borderId="62" xfId="53" applyNumberFormat="1" applyFont="1" applyFill="1" applyBorder="1" applyAlignment="1" applyProtection="1">
      <alignment horizontal="center" vertical="center" shrinkToFit="1"/>
      <protection locked="0"/>
    </xf>
    <xf numFmtId="3" fontId="31" fillId="0" borderId="106" xfId="53" applyNumberFormat="1" applyFont="1" applyFill="1" applyBorder="1" applyAlignment="1" applyProtection="1">
      <alignment horizontal="center" vertical="center" shrinkToFit="1"/>
      <protection locked="0"/>
    </xf>
    <xf numFmtId="3" fontId="31" fillId="0" borderId="61" xfId="53" applyNumberFormat="1" applyFont="1" applyFill="1" applyBorder="1" applyAlignment="1" applyProtection="1">
      <alignment horizontal="center" vertical="center" shrinkToFit="1"/>
      <protection locked="0"/>
    </xf>
    <xf numFmtId="0" fontId="17" fillId="33" borderId="68" xfId="53" applyFont="1" applyFill="1" applyBorder="1" applyAlignment="1" applyProtection="1">
      <alignment horizontal="center" vertical="center" wrapText="1"/>
      <protection/>
    </xf>
    <xf numFmtId="0" fontId="17" fillId="33" borderId="30" xfId="53" applyFont="1" applyFill="1" applyBorder="1" applyAlignment="1" applyProtection="1">
      <alignment horizontal="center" vertical="center" wrapText="1"/>
      <protection/>
    </xf>
    <xf numFmtId="0" fontId="32" fillId="33" borderId="12" xfId="53" applyFont="1" applyFill="1" applyBorder="1" applyAlignment="1" applyProtection="1">
      <alignment horizontal="center" vertical="center" wrapText="1"/>
      <protection/>
    </xf>
    <xf numFmtId="0" fontId="32" fillId="33" borderId="24" xfId="53" applyFont="1" applyFill="1" applyBorder="1" applyAlignment="1" applyProtection="1">
      <alignment horizontal="center" vertical="center" wrapText="1"/>
      <protection/>
    </xf>
    <xf numFmtId="0" fontId="32" fillId="33" borderId="35" xfId="53" applyFont="1" applyFill="1" applyBorder="1" applyAlignment="1" applyProtection="1">
      <alignment horizontal="center" vertical="center" wrapText="1"/>
      <protection/>
    </xf>
    <xf numFmtId="0" fontId="32" fillId="33" borderId="36" xfId="53" applyFont="1" applyFill="1" applyBorder="1" applyAlignment="1" applyProtection="1">
      <alignment horizontal="center" vertical="center" wrapText="1"/>
      <protection/>
    </xf>
    <xf numFmtId="0" fontId="32" fillId="33" borderId="52" xfId="53" applyFont="1" applyFill="1" applyBorder="1" applyAlignment="1" applyProtection="1">
      <alignment horizontal="center" vertical="center" wrapText="1"/>
      <protection/>
    </xf>
    <xf numFmtId="0" fontId="32" fillId="33" borderId="53" xfId="53" applyFont="1" applyFill="1" applyBorder="1" applyAlignment="1" applyProtection="1">
      <alignment horizontal="center" vertical="center" wrapText="1"/>
      <protection/>
    </xf>
    <xf numFmtId="14" fontId="31" fillId="0" borderId="39" xfId="53" applyNumberFormat="1" applyFont="1" applyFill="1" applyBorder="1" applyAlignment="1" applyProtection="1">
      <alignment horizontal="center" vertical="center" shrinkToFit="1"/>
      <protection locked="0"/>
    </xf>
    <xf numFmtId="14" fontId="31" fillId="0" borderId="40" xfId="53" applyNumberFormat="1" applyFont="1" applyFill="1" applyBorder="1" applyAlignment="1" applyProtection="1">
      <alignment horizontal="center" vertical="center" shrinkToFit="1"/>
      <protection locked="0"/>
    </xf>
    <xf numFmtId="3" fontId="31" fillId="0" borderId="106" xfId="53" applyNumberFormat="1" applyFont="1" applyFill="1" applyBorder="1" applyAlignment="1" applyProtection="1">
      <alignment horizontal="right" vertical="center" shrinkToFit="1"/>
      <protection locked="0"/>
    </xf>
    <xf numFmtId="3" fontId="31" fillId="0" borderId="61" xfId="53" applyNumberFormat="1" applyFont="1" applyFill="1" applyBorder="1" applyAlignment="1" applyProtection="1">
      <alignment horizontal="right" vertical="center" shrinkToFit="1"/>
      <protection locked="0"/>
    </xf>
    <xf numFmtId="3" fontId="31" fillId="0" borderId="79" xfId="53" applyNumberFormat="1" applyFont="1" applyFill="1" applyBorder="1" applyAlignment="1" applyProtection="1">
      <alignment horizontal="right" vertical="center" shrinkToFit="1"/>
      <protection locked="0"/>
    </xf>
    <xf numFmtId="3" fontId="31" fillId="0" borderId="81" xfId="53" applyNumberFormat="1" applyFont="1" applyFill="1" applyBorder="1" applyAlignment="1" applyProtection="1">
      <alignment horizontal="right" vertical="center" shrinkToFit="1"/>
      <protection locked="0"/>
    </xf>
    <xf numFmtId="14" fontId="31" fillId="0" borderId="79" xfId="53" applyNumberFormat="1" applyFont="1" applyFill="1" applyBorder="1" applyAlignment="1" applyProtection="1">
      <alignment horizontal="center" vertical="center" shrinkToFit="1"/>
      <protection locked="0"/>
    </xf>
    <xf numFmtId="14" fontId="31" fillId="0" borderId="81" xfId="53" applyNumberFormat="1" applyFont="1" applyFill="1" applyBorder="1" applyAlignment="1" applyProtection="1">
      <alignment horizontal="center" vertical="center" shrinkToFit="1"/>
      <protection locked="0"/>
    </xf>
    <xf numFmtId="49" fontId="31" fillId="0" borderId="106" xfId="53" applyNumberFormat="1" applyFont="1" applyFill="1" applyBorder="1" applyAlignment="1" applyProtection="1">
      <alignment horizontal="center" vertical="center" shrinkToFit="1"/>
      <protection locked="0"/>
    </xf>
    <xf numFmtId="49" fontId="31" fillId="0" borderId="61" xfId="53" applyNumberFormat="1" applyFont="1" applyFill="1" applyBorder="1" applyAlignment="1" applyProtection="1">
      <alignment horizontal="center" vertical="center" shrinkToFit="1"/>
      <protection locked="0"/>
    </xf>
    <xf numFmtId="0" fontId="32" fillId="33" borderId="23" xfId="53" applyFont="1" applyFill="1" applyBorder="1" applyAlignment="1" applyProtection="1">
      <alignment horizontal="center" vertical="center" wrapText="1"/>
      <protection/>
    </xf>
    <xf numFmtId="3" fontId="31" fillId="0" borderId="86" xfId="53" applyNumberFormat="1" applyFont="1" applyFill="1" applyBorder="1" applyAlignment="1" applyProtection="1">
      <alignment horizontal="center" vertical="center" shrinkToFit="1"/>
      <protection locked="0"/>
    </xf>
    <xf numFmtId="3" fontId="31" fillId="0" borderId="58" xfId="53" applyNumberFormat="1" applyFont="1" applyFill="1" applyBorder="1" applyAlignment="1" applyProtection="1">
      <alignment horizontal="center" vertical="center" shrinkToFit="1"/>
      <protection locked="0"/>
    </xf>
    <xf numFmtId="3" fontId="31" fillId="0" borderId="59" xfId="53" applyNumberFormat="1" applyFont="1" applyFill="1" applyBorder="1" applyAlignment="1" applyProtection="1">
      <alignment horizontal="center" vertical="center" shrinkToFit="1"/>
      <protection locked="0"/>
    </xf>
    <xf numFmtId="3" fontId="31" fillId="0" borderId="85" xfId="53" applyNumberFormat="1" applyFont="1" applyFill="1" applyBorder="1" applyAlignment="1" applyProtection="1">
      <alignment horizontal="center" vertical="center" shrinkToFit="1"/>
      <protection locked="0"/>
    </xf>
    <xf numFmtId="3" fontId="31" fillId="0" borderId="59" xfId="53" applyNumberFormat="1" applyFont="1" applyFill="1" applyBorder="1" applyAlignment="1" applyProtection="1">
      <alignment horizontal="right" vertical="center" shrinkToFit="1"/>
      <protection locked="0"/>
    </xf>
    <xf numFmtId="3" fontId="31" fillId="0" borderId="85" xfId="53" applyNumberFormat="1" applyFont="1" applyFill="1" applyBorder="1" applyAlignment="1" applyProtection="1">
      <alignment horizontal="right" vertical="center" shrinkToFit="1"/>
      <protection locked="0"/>
    </xf>
    <xf numFmtId="3" fontId="31" fillId="0" borderId="86" xfId="53" applyNumberFormat="1" applyFont="1" applyFill="1" applyBorder="1" applyAlignment="1" applyProtection="1">
      <alignment horizontal="right" vertical="center" shrinkToFit="1"/>
      <protection locked="0"/>
    </xf>
    <xf numFmtId="3" fontId="31" fillId="0" borderId="58" xfId="53" applyNumberFormat="1" applyFont="1" applyFill="1" applyBorder="1" applyAlignment="1" applyProtection="1">
      <alignment horizontal="right" vertical="center" shrinkToFit="1"/>
      <protection locked="0"/>
    </xf>
    <xf numFmtId="14" fontId="31" fillId="0" borderId="86" xfId="53" applyNumberFormat="1" applyFont="1" applyFill="1" applyBorder="1" applyAlignment="1" applyProtection="1">
      <alignment horizontal="center" vertical="center" shrinkToFit="1"/>
      <protection locked="0"/>
    </xf>
    <xf numFmtId="14" fontId="31" fillId="0" borderId="58" xfId="53" applyNumberFormat="1" applyFont="1" applyFill="1" applyBorder="1" applyAlignment="1" applyProtection="1">
      <alignment horizontal="center" vertical="center" shrinkToFit="1"/>
      <protection locked="0"/>
    </xf>
    <xf numFmtId="49" fontId="31" fillId="0" borderId="59" xfId="53" applyNumberFormat="1" applyFont="1" applyFill="1" applyBorder="1" applyAlignment="1" applyProtection="1">
      <alignment horizontal="center" vertical="center" shrinkToFit="1"/>
      <protection locked="0"/>
    </xf>
    <xf numFmtId="49" fontId="31" fillId="0" borderId="85" xfId="53" applyNumberFormat="1" applyFont="1" applyFill="1" applyBorder="1" applyAlignment="1" applyProtection="1">
      <alignment horizontal="center" vertical="center" shrinkToFit="1"/>
      <protection locked="0"/>
    </xf>
    <xf numFmtId="0" fontId="5" fillId="0" borderId="46" xfId="0" applyNumberFormat="1" applyFont="1" applyFill="1" applyBorder="1" applyAlignment="1" applyProtection="1">
      <alignment horizontal="center" vertical="center" wrapText="1"/>
      <protection/>
    </xf>
    <xf numFmtId="0" fontId="5" fillId="0" borderId="52" xfId="0" applyFont="1" applyBorder="1" applyAlignment="1" applyProtection="1">
      <alignment horizontal="center" vertical="center" wrapText="1"/>
      <protection/>
    </xf>
    <xf numFmtId="0" fontId="5" fillId="0" borderId="53" xfId="0" applyFont="1" applyBorder="1" applyAlignment="1" applyProtection="1">
      <alignment horizontal="center" vertical="center" wrapText="1"/>
      <protection/>
    </xf>
    <xf numFmtId="0" fontId="5" fillId="0" borderId="86" xfId="0" applyFont="1" applyBorder="1" applyAlignment="1" applyProtection="1">
      <alignment horizontal="center" vertical="center" wrapText="1"/>
      <protection/>
    </xf>
    <xf numFmtId="0" fontId="5" fillId="0" borderId="58" xfId="0" applyFont="1" applyBorder="1" applyAlignment="1" applyProtection="1">
      <alignment horizontal="center" vertical="center" wrapText="1"/>
      <protection/>
    </xf>
    <xf numFmtId="0" fontId="5" fillId="0" borderId="0" xfId="0" applyFont="1" applyFill="1" applyBorder="1" applyAlignment="1" applyProtection="1">
      <alignment horizontal="left" vertical="center" wrapText="1"/>
      <protection/>
    </xf>
    <xf numFmtId="0" fontId="5" fillId="0" borderId="0" xfId="0" applyFont="1" applyAlignment="1" applyProtection="1">
      <alignment horizontal="left" vertical="center"/>
      <protection/>
    </xf>
    <xf numFmtId="0" fontId="5" fillId="33" borderId="60" xfId="0" applyFont="1" applyFill="1" applyBorder="1" applyAlignment="1" applyProtection="1">
      <alignment horizontal="center" vertical="center" wrapText="1"/>
      <protection/>
    </xf>
    <xf numFmtId="0" fontId="5" fillId="33" borderId="33" xfId="0" applyFont="1" applyFill="1" applyBorder="1" applyAlignment="1" applyProtection="1">
      <alignment horizontal="center" vertical="center" wrapText="1"/>
      <protection/>
    </xf>
    <xf numFmtId="0" fontId="4" fillId="33" borderId="35" xfId="0" applyFont="1" applyFill="1" applyBorder="1" applyAlignment="1" applyProtection="1">
      <alignment horizontal="center" vertical="center" wrapText="1"/>
      <protection/>
    </xf>
    <xf numFmtId="0" fontId="4" fillId="33" borderId="36"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3" borderId="35" xfId="0" applyFont="1" applyFill="1" applyBorder="1" applyAlignment="1" applyProtection="1">
      <alignment horizontal="center" vertical="center" wrapText="1"/>
      <protection/>
    </xf>
    <xf numFmtId="0" fontId="5" fillId="33" borderId="91" xfId="0" applyFont="1" applyFill="1" applyBorder="1" applyAlignment="1" applyProtection="1">
      <alignment horizontal="center" vertical="center" wrapText="1"/>
      <protection/>
    </xf>
    <xf numFmtId="14" fontId="5" fillId="0" borderId="12" xfId="0" applyNumberFormat="1" applyFont="1" applyFill="1" applyBorder="1" applyAlignment="1" applyProtection="1">
      <alignment horizontal="center" vertical="center" wrapText="1"/>
      <protection/>
    </xf>
    <xf numFmtId="14" fontId="5" fillId="0" borderId="46" xfId="0" applyNumberFormat="1" applyFont="1" applyFill="1" applyBorder="1" applyAlignment="1" applyProtection="1">
      <alignment horizontal="center" vertical="center" wrapText="1"/>
      <protection/>
    </xf>
    <xf numFmtId="14" fontId="5" fillId="0" borderId="24" xfId="0" applyNumberFormat="1" applyFont="1" applyFill="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81" xfId="0" applyFont="1" applyBorder="1" applyAlignment="1" applyProtection="1">
      <alignment horizontal="center" vertical="center" wrapText="1"/>
      <protection/>
    </xf>
    <xf numFmtId="0" fontId="5" fillId="0" borderId="0" xfId="0" applyFont="1" applyBorder="1" applyAlignment="1" applyProtection="1">
      <alignment horizontal="left" vertical="center" wrapText="1"/>
      <protection/>
    </xf>
    <xf numFmtId="0" fontId="5" fillId="0" borderId="29" xfId="0" applyNumberFormat="1" applyFont="1" applyFill="1" applyBorder="1" applyAlignment="1" applyProtection="1">
      <alignment horizontal="center" vertical="center" wrapText="1"/>
      <protection/>
    </xf>
    <xf numFmtId="0" fontId="5" fillId="0" borderId="29" xfId="0" applyNumberFormat="1" applyFont="1" applyFill="1" applyBorder="1" applyAlignment="1" applyProtection="1">
      <alignment horizontal="center" vertical="center" wrapText="1"/>
      <protection locked="0"/>
    </xf>
    <xf numFmtId="0" fontId="16" fillId="0" borderId="0" xfId="0" applyFont="1" applyFill="1" applyAlignment="1" applyProtection="1">
      <alignment horizontal="center" vertical="center" wrapText="1"/>
      <protection/>
    </xf>
    <xf numFmtId="0" fontId="4" fillId="33" borderId="29" xfId="0" applyFont="1" applyFill="1" applyBorder="1" applyAlignment="1" applyProtection="1">
      <alignment horizontal="center" vertical="center"/>
      <protection/>
    </xf>
    <xf numFmtId="0" fontId="1" fillId="33" borderId="41" xfId="0" applyFont="1" applyFill="1" applyBorder="1" applyAlignment="1" applyProtection="1">
      <alignment horizontal="center" vertical="center"/>
      <protection/>
    </xf>
    <xf numFmtId="0" fontId="1" fillId="33" borderId="42" xfId="0" applyFont="1" applyFill="1" applyBorder="1" applyAlignment="1" applyProtection="1">
      <alignment horizontal="center" vertical="center"/>
      <protection/>
    </xf>
    <xf numFmtId="0" fontId="5" fillId="32" borderId="49" xfId="0" applyNumberFormat="1" applyFont="1" applyFill="1" applyBorder="1" applyAlignment="1" applyProtection="1">
      <alignment horizontal="center" vertical="center"/>
      <protection/>
    </xf>
    <xf numFmtId="0" fontId="5" fillId="32" borderId="25" xfId="0" applyNumberFormat="1" applyFont="1" applyFill="1" applyBorder="1" applyAlignment="1" applyProtection="1">
      <alignment horizontal="center" vertical="center"/>
      <protection/>
    </xf>
    <xf numFmtId="0" fontId="5" fillId="32" borderId="92" xfId="0" applyNumberFormat="1" applyFont="1" applyFill="1" applyBorder="1" applyAlignment="1" applyProtection="1">
      <alignment horizontal="center" vertical="center"/>
      <protection/>
    </xf>
    <xf numFmtId="0" fontId="5" fillId="32" borderId="32" xfId="0" applyNumberFormat="1" applyFont="1" applyFill="1" applyBorder="1" applyAlignment="1" applyProtection="1">
      <alignment horizontal="center" vertical="center"/>
      <protection/>
    </xf>
    <xf numFmtId="0" fontId="5" fillId="32" borderId="23" xfId="0" applyNumberFormat="1" applyFont="1" applyFill="1" applyBorder="1" applyAlignment="1" applyProtection="1">
      <alignment horizontal="center" vertical="center"/>
      <protection/>
    </xf>
    <xf numFmtId="0" fontId="5" fillId="32" borderId="54" xfId="0" applyNumberFormat="1" applyFont="1" applyFill="1" applyBorder="1" applyAlignment="1" applyProtection="1">
      <alignment horizontal="center" vertical="center"/>
      <protection/>
    </xf>
    <xf numFmtId="0" fontId="20" fillId="33" borderId="12" xfId="0" applyFont="1" applyFill="1" applyBorder="1" applyAlignment="1" applyProtection="1">
      <alignment horizontal="center" vertical="center"/>
      <protection/>
    </xf>
    <xf numFmtId="0" fontId="20" fillId="33" borderId="46" xfId="0" applyFont="1" applyFill="1" applyBorder="1" applyAlignment="1" applyProtection="1">
      <alignment horizontal="center" vertical="center"/>
      <protection/>
    </xf>
    <xf numFmtId="0" fontId="20" fillId="33" borderId="24" xfId="0" applyFont="1" applyFill="1" applyBorder="1" applyAlignment="1" applyProtection="1">
      <alignment horizontal="center" vertical="center"/>
      <protection/>
    </xf>
    <xf numFmtId="0" fontId="1" fillId="33" borderId="79" xfId="0" applyFont="1" applyFill="1" applyBorder="1" applyAlignment="1" applyProtection="1">
      <alignment horizontal="center" vertical="center"/>
      <protection/>
    </xf>
    <xf numFmtId="0" fontId="1" fillId="33" borderId="80" xfId="0" applyFont="1" applyFill="1" applyBorder="1" applyAlignment="1" applyProtection="1">
      <alignment horizontal="center" vertical="center"/>
      <protection/>
    </xf>
    <xf numFmtId="0" fontId="1" fillId="33" borderId="81" xfId="0" applyFont="1" applyFill="1" applyBorder="1" applyAlignment="1" applyProtection="1">
      <alignment horizontal="center" vertical="center"/>
      <protection/>
    </xf>
    <xf numFmtId="0" fontId="20" fillId="33" borderId="49" xfId="0" applyFont="1" applyFill="1" applyBorder="1" applyAlignment="1" applyProtection="1">
      <alignment horizontal="left" vertical="center"/>
      <protection/>
    </xf>
    <xf numFmtId="0" fontId="20" fillId="33" borderId="25" xfId="0" applyFont="1" applyFill="1" applyBorder="1" applyAlignment="1" applyProtection="1">
      <alignment horizontal="left" vertical="center"/>
      <protection/>
    </xf>
    <xf numFmtId="0" fontId="20" fillId="33" borderId="92" xfId="0" applyFont="1" applyFill="1" applyBorder="1" applyAlignment="1" applyProtection="1">
      <alignment horizontal="left" vertical="center"/>
      <protection/>
    </xf>
    <xf numFmtId="0" fontId="20" fillId="33" borderId="32" xfId="0" applyFont="1" applyFill="1" applyBorder="1" applyAlignment="1" applyProtection="1">
      <alignment horizontal="left" vertical="center"/>
      <protection/>
    </xf>
    <xf numFmtId="0" fontId="20" fillId="33" borderId="23" xfId="0" applyFont="1" applyFill="1" applyBorder="1" applyAlignment="1" applyProtection="1">
      <alignment horizontal="left" vertical="center"/>
      <protection/>
    </xf>
    <xf numFmtId="0" fontId="20" fillId="33" borderId="54" xfId="0" applyFont="1" applyFill="1" applyBorder="1" applyAlignment="1" applyProtection="1">
      <alignment horizontal="left" vertical="center"/>
      <protection/>
    </xf>
    <xf numFmtId="0" fontId="5" fillId="32" borderId="49" xfId="0" applyNumberFormat="1" applyFont="1" applyFill="1" applyBorder="1" applyAlignment="1" applyProtection="1">
      <alignment horizontal="center" vertical="center" wrapText="1"/>
      <protection/>
    </xf>
    <xf numFmtId="0" fontId="5" fillId="32" borderId="25" xfId="0" applyNumberFormat="1" applyFont="1" applyFill="1" applyBorder="1" applyAlignment="1" applyProtection="1">
      <alignment horizontal="center" vertical="center" wrapText="1"/>
      <protection/>
    </xf>
    <xf numFmtId="0" fontId="5" fillId="32" borderId="92" xfId="0" applyNumberFormat="1" applyFont="1" applyFill="1" applyBorder="1" applyAlignment="1" applyProtection="1">
      <alignment horizontal="center" vertical="center" wrapText="1"/>
      <protection/>
    </xf>
    <xf numFmtId="0" fontId="5" fillId="32" borderId="27" xfId="0" applyNumberFormat="1" applyFont="1" applyFill="1" applyBorder="1" applyAlignment="1" applyProtection="1">
      <alignment horizontal="center" vertical="center" wrapText="1"/>
      <protection/>
    </xf>
    <xf numFmtId="0" fontId="5" fillId="32" borderId="23" xfId="0" applyNumberFormat="1" applyFont="1" applyFill="1" applyBorder="1" applyAlignment="1" applyProtection="1">
      <alignment horizontal="center" vertical="center" wrapText="1"/>
      <protection/>
    </xf>
    <xf numFmtId="0" fontId="5" fillId="32" borderId="54" xfId="0" applyNumberFormat="1" applyFont="1" applyFill="1" applyBorder="1" applyAlignment="1" applyProtection="1">
      <alignment horizontal="center" vertical="center" wrapText="1"/>
      <protection/>
    </xf>
    <xf numFmtId="0" fontId="5" fillId="32" borderId="27" xfId="0" applyNumberFormat="1" applyFont="1" applyFill="1" applyBorder="1" applyAlignment="1" applyProtection="1">
      <alignment horizontal="center" vertical="center"/>
      <protection/>
    </xf>
    <xf numFmtId="0" fontId="5" fillId="32" borderId="49" xfId="0" applyNumberFormat="1" applyFont="1" applyFill="1" applyBorder="1" applyAlignment="1" applyProtection="1">
      <alignment horizontal="left" vertical="center" wrapText="1"/>
      <protection/>
    </xf>
    <xf numFmtId="0" fontId="5" fillId="32" borderId="25" xfId="0" applyNumberFormat="1" applyFont="1" applyFill="1" applyBorder="1" applyAlignment="1" applyProtection="1">
      <alignment horizontal="left" vertical="center" wrapText="1"/>
      <protection/>
    </xf>
    <xf numFmtId="0" fontId="5" fillId="32" borderId="92" xfId="0" applyNumberFormat="1" applyFont="1" applyFill="1" applyBorder="1" applyAlignment="1" applyProtection="1">
      <alignment horizontal="left" vertical="center" wrapText="1"/>
      <protection/>
    </xf>
    <xf numFmtId="0" fontId="5" fillId="32" borderId="32" xfId="0" applyNumberFormat="1" applyFont="1" applyFill="1" applyBorder="1" applyAlignment="1" applyProtection="1">
      <alignment horizontal="left" vertical="center" wrapText="1"/>
      <protection/>
    </xf>
    <xf numFmtId="0" fontId="5" fillId="32" borderId="23" xfId="0" applyNumberFormat="1" applyFont="1" applyFill="1" applyBorder="1" applyAlignment="1" applyProtection="1">
      <alignment horizontal="left" vertical="center" wrapText="1"/>
      <protection/>
    </xf>
    <xf numFmtId="0" fontId="5" fillId="32" borderId="54" xfId="0" applyNumberFormat="1" applyFont="1" applyFill="1" applyBorder="1" applyAlignment="1" applyProtection="1">
      <alignment horizontal="left" vertical="center" wrapText="1"/>
      <protection/>
    </xf>
    <xf numFmtId="14" fontId="5" fillId="32" borderId="49" xfId="0" applyNumberFormat="1" applyFont="1" applyFill="1" applyBorder="1" applyAlignment="1" applyProtection="1">
      <alignment horizontal="left" vertical="center"/>
      <protection/>
    </xf>
    <xf numFmtId="14" fontId="5" fillId="32" borderId="25" xfId="0" applyNumberFormat="1" applyFont="1" applyFill="1" applyBorder="1" applyAlignment="1" applyProtection="1">
      <alignment horizontal="left" vertical="center"/>
      <protection/>
    </xf>
    <xf numFmtId="14" fontId="5" fillId="32" borderId="92" xfId="0" applyNumberFormat="1" applyFont="1" applyFill="1" applyBorder="1" applyAlignment="1" applyProtection="1">
      <alignment horizontal="left" vertical="center"/>
      <protection/>
    </xf>
    <xf numFmtId="14" fontId="5" fillId="32" borderId="32" xfId="0" applyNumberFormat="1" applyFont="1" applyFill="1" applyBorder="1" applyAlignment="1" applyProtection="1">
      <alignment horizontal="left" vertical="center"/>
      <protection/>
    </xf>
    <xf numFmtId="14" fontId="5" fillId="32" borderId="23" xfId="0" applyNumberFormat="1" applyFont="1" applyFill="1" applyBorder="1" applyAlignment="1" applyProtection="1">
      <alignment horizontal="left" vertical="center"/>
      <protection/>
    </xf>
    <xf numFmtId="14" fontId="5" fillId="32" borderId="54" xfId="0" applyNumberFormat="1" applyFont="1" applyFill="1" applyBorder="1" applyAlignment="1" applyProtection="1">
      <alignment horizontal="left" vertical="center"/>
      <protection/>
    </xf>
    <xf numFmtId="0" fontId="0" fillId="0" borderId="107" xfId="0" applyBorder="1" applyAlignment="1" applyProtection="1">
      <alignment vertical="center"/>
      <protection locked="0"/>
    </xf>
    <xf numFmtId="3" fontId="0" fillId="0" borderId="107" xfId="0" applyNumberFormat="1" applyBorder="1" applyAlignment="1" applyProtection="1">
      <alignment vertical="center"/>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L26"/>
  <sheetViews>
    <sheetView showGridLines="0" view="pageBreakPreview" zoomScale="75" zoomScaleNormal="75" zoomScaleSheetLayoutView="75" zoomScalePageLayoutView="0" workbookViewId="0" topLeftCell="A4">
      <selection activeCell="A3" sqref="A3:O68"/>
    </sheetView>
  </sheetViews>
  <sheetFormatPr defaultColWidth="11.57421875" defaultRowHeight="12.75"/>
  <cols>
    <col min="1" max="1" width="5.8515625" style="3" customWidth="1"/>
    <col min="2" max="3" width="11.57421875" style="3" customWidth="1"/>
    <col min="4" max="4" width="31.140625" style="3" customWidth="1"/>
    <col min="5" max="8" width="11.57421875" style="3" customWidth="1"/>
    <col min="9" max="9" width="7.421875" style="3" customWidth="1"/>
    <col min="10" max="10" width="11.421875" style="3" customWidth="1"/>
    <col min="11" max="16384" width="11.57421875" style="3" customWidth="1"/>
  </cols>
  <sheetData>
    <row r="1" ht="13.5" thickBot="1"/>
    <row r="2" spans="2:9" ht="34.5" customHeight="1">
      <c r="B2" s="683" t="s">
        <v>435</v>
      </c>
      <c r="C2" s="684"/>
      <c r="D2" s="684"/>
      <c r="E2" s="684"/>
      <c r="F2" s="684"/>
      <c r="G2" s="684"/>
      <c r="H2" s="684"/>
      <c r="I2" s="685"/>
    </row>
    <row r="3" spans="2:9" ht="34.5" customHeight="1" thickBot="1">
      <c r="B3" s="686"/>
      <c r="C3" s="687"/>
      <c r="D3" s="687"/>
      <c r="E3" s="687"/>
      <c r="F3" s="687"/>
      <c r="G3" s="687"/>
      <c r="H3" s="687"/>
      <c r="I3" s="688"/>
    </row>
    <row r="4" spans="2:9" ht="24.75" customHeight="1">
      <c r="B4" s="695"/>
      <c r="C4" s="695"/>
      <c r="D4" s="695"/>
      <c r="E4" s="695"/>
      <c r="F4" s="695"/>
      <c r="G4" s="695"/>
      <c r="H4" s="695"/>
      <c r="I4" s="695"/>
    </row>
    <row r="5" spans="2:9" ht="24.75" customHeight="1">
      <c r="B5" s="694" t="s">
        <v>253</v>
      </c>
      <c r="C5" s="694"/>
      <c r="D5" s="694"/>
      <c r="E5" s="694"/>
      <c r="F5" s="694"/>
      <c r="G5" s="694"/>
      <c r="H5" s="694"/>
      <c r="I5" s="694"/>
    </row>
    <row r="6" ht="24.75" customHeight="1" thickBot="1"/>
    <row r="7" spans="2:12" s="126" customFormat="1" ht="34.5" customHeight="1">
      <c r="B7" s="696" t="s">
        <v>256</v>
      </c>
      <c r="C7" s="697"/>
      <c r="D7" s="697"/>
      <c r="E7" s="689"/>
      <c r="F7" s="690"/>
      <c r="G7" s="690"/>
      <c r="H7" s="690"/>
      <c r="I7" s="691"/>
      <c r="J7" s="6"/>
      <c r="K7" s="124"/>
      <c r="L7" s="125"/>
    </row>
    <row r="8" spans="2:12" s="126" customFormat="1" ht="48" customHeight="1">
      <c r="B8" s="676" t="s">
        <v>257</v>
      </c>
      <c r="C8" s="677"/>
      <c r="D8" s="677"/>
      <c r="E8" s="692"/>
      <c r="F8" s="692"/>
      <c r="G8" s="692"/>
      <c r="H8" s="692"/>
      <c r="I8" s="693"/>
      <c r="J8" s="6"/>
      <c r="K8" s="124"/>
      <c r="L8" s="125"/>
    </row>
    <row r="9" spans="2:12" s="126" customFormat="1" ht="34.5" customHeight="1">
      <c r="B9" s="676" t="s">
        <v>179</v>
      </c>
      <c r="C9" s="677"/>
      <c r="D9" s="677"/>
      <c r="E9" s="674"/>
      <c r="F9" s="674"/>
      <c r="G9" s="674"/>
      <c r="H9" s="674"/>
      <c r="I9" s="675"/>
      <c r="J9" s="6"/>
      <c r="K9" s="124"/>
      <c r="L9" s="125"/>
    </row>
    <row r="10" spans="2:12" s="126" customFormat="1" ht="34.5" customHeight="1">
      <c r="B10" s="676" t="s">
        <v>235</v>
      </c>
      <c r="C10" s="677"/>
      <c r="D10" s="677"/>
      <c r="E10" s="652"/>
      <c r="F10" s="653"/>
      <c r="G10" s="653"/>
      <c r="H10" s="653"/>
      <c r="I10" s="654"/>
      <c r="J10" s="6"/>
      <c r="K10" s="124"/>
      <c r="L10" s="125"/>
    </row>
    <row r="11" spans="2:12" s="126" customFormat="1" ht="34.5" customHeight="1">
      <c r="B11" s="676" t="s">
        <v>198</v>
      </c>
      <c r="C11" s="677"/>
      <c r="D11" s="677"/>
      <c r="E11" s="674"/>
      <c r="F11" s="674"/>
      <c r="G11" s="674"/>
      <c r="H11" s="674"/>
      <c r="I11" s="675"/>
      <c r="J11" s="6"/>
      <c r="K11" s="124"/>
      <c r="L11" s="125"/>
    </row>
    <row r="12" spans="2:12" s="126" customFormat="1" ht="34.5" customHeight="1">
      <c r="B12" s="676" t="s">
        <v>258</v>
      </c>
      <c r="C12" s="677"/>
      <c r="D12" s="677"/>
      <c r="E12" s="674"/>
      <c r="F12" s="674"/>
      <c r="G12" s="674"/>
      <c r="H12" s="674"/>
      <c r="I12" s="675"/>
      <c r="J12" s="7"/>
      <c r="K12" s="6"/>
      <c r="L12" s="6"/>
    </row>
    <row r="13" spans="2:12" s="126" customFormat="1" ht="54" customHeight="1">
      <c r="B13" s="676" t="s">
        <v>177</v>
      </c>
      <c r="C13" s="677"/>
      <c r="D13" s="677"/>
      <c r="E13" s="680"/>
      <c r="F13" s="681"/>
      <c r="G13" s="681"/>
      <c r="H13" s="681"/>
      <c r="I13" s="682"/>
      <c r="J13" s="7"/>
      <c r="K13" s="6"/>
      <c r="L13" s="6"/>
    </row>
    <row r="14" spans="2:12" s="126" customFormat="1" ht="34.5" customHeight="1">
      <c r="B14" s="676" t="s">
        <v>178</v>
      </c>
      <c r="C14" s="677"/>
      <c r="D14" s="677"/>
      <c r="E14" s="678"/>
      <c r="F14" s="678"/>
      <c r="G14" s="678"/>
      <c r="H14" s="678"/>
      <c r="I14" s="679"/>
      <c r="J14" s="7"/>
      <c r="K14" s="6"/>
      <c r="L14" s="6"/>
    </row>
    <row r="15" spans="2:12" s="126" customFormat="1" ht="34.5" customHeight="1">
      <c r="B15" s="676" t="s">
        <v>251</v>
      </c>
      <c r="C15" s="677"/>
      <c r="D15" s="677"/>
      <c r="E15" s="674"/>
      <c r="F15" s="674"/>
      <c r="G15" s="674"/>
      <c r="H15" s="674"/>
      <c r="I15" s="675"/>
      <c r="J15" s="7"/>
      <c r="K15" s="6"/>
      <c r="L15" s="6"/>
    </row>
    <row r="16" spans="2:12" s="126" customFormat="1" ht="34.5" customHeight="1" thickBot="1">
      <c r="B16" s="667" t="s">
        <v>252</v>
      </c>
      <c r="C16" s="668"/>
      <c r="D16" s="668"/>
      <c r="E16" s="672"/>
      <c r="F16" s="672"/>
      <c r="G16" s="672"/>
      <c r="H16" s="672"/>
      <c r="I16" s="673"/>
      <c r="J16" s="7"/>
      <c r="K16" s="6"/>
      <c r="L16" s="6"/>
    </row>
    <row r="17" spans="4:12" ht="72.75" customHeight="1" thickBot="1">
      <c r="D17" s="8"/>
      <c r="G17" s="127"/>
      <c r="H17" s="9"/>
      <c r="I17" s="9"/>
      <c r="J17" s="8"/>
      <c r="K17" s="9"/>
      <c r="L17" s="9"/>
    </row>
    <row r="18" spans="2:12" ht="34.5" customHeight="1" thickBot="1">
      <c r="B18" s="669" t="s">
        <v>197</v>
      </c>
      <c r="C18" s="670"/>
      <c r="D18" s="670"/>
      <c r="E18" s="670"/>
      <c r="F18" s="670"/>
      <c r="G18" s="670"/>
      <c r="H18" s="670"/>
      <c r="I18" s="671"/>
      <c r="J18" s="8"/>
      <c r="K18" s="9"/>
      <c r="L18" s="9"/>
    </row>
    <row r="19" spans="2:12" ht="35.25" customHeight="1">
      <c r="B19" s="664" t="s">
        <v>199</v>
      </c>
      <c r="C19" s="665"/>
      <c r="D19" s="665"/>
      <c r="E19" s="665"/>
      <c r="F19" s="665"/>
      <c r="G19" s="665"/>
      <c r="H19" s="665"/>
      <c r="I19" s="666"/>
      <c r="J19" s="8"/>
      <c r="K19" s="9"/>
      <c r="L19" s="9"/>
    </row>
    <row r="20" spans="2:12" ht="35.25" customHeight="1">
      <c r="B20" s="661"/>
      <c r="C20" s="662"/>
      <c r="D20" s="662"/>
      <c r="E20" s="662"/>
      <c r="F20" s="662"/>
      <c r="G20" s="662"/>
      <c r="H20" s="662"/>
      <c r="I20" s="663"/>
      <c r="J20" s="8"/>
      <c r="K20" s="9"/>
      <c r="L20" s="9"/>
    </row>
    <row r="21" spans="2:12" ht="35.25" customHeight="1">
      <c r="B21" s="661" t="s">
        <v>202</v>
      </c>
      <c r="C21" s="662"/>
      <c r="D21" s="662"/>
      <c r="E21" s="662"/>
      <c r="F21" s="662"/>
      <c r="G21" s="662"/>
      <c r="H21" s="662"/>
      <c r="I21" s="663"/>
      <c r="J21" s="8"/>
      <c r="K21" s="9"/>
      <c r="L21" s="9"/>
    </row>
    <row r="22" spans="2:12" ht="35.25" customHeight="1">
      <c r="B22" s="661"/>
      <c r="C22" s="662"/>
      <c r="D22" s="662"/>
      <c r="E22" s="662"/>
      <c r="F22" s="662"/>
      <c r="G22" s="662"/>
      <c r="H22" s="662"/>
      <c r="I22" s="663"/>
      <c r="J22" s="8"/>
      <c r="K22" s="9"/>
      <c r="L22" s="9"/>
    </row>
    <row r="23" spans="2:12" ht="35.25" customHeight="1">
      <c r="B23" s="661"/>
      <c r="C23" s="662"/>
      <c r="D23" s="662"/>
      <c r="E23" s="662"/>
      <c r="F23" s="662"/>
      <c r="G23" s="662"/>
      <c r="H23" s="662"/>
      <c r="I23" s="663"/>
      <c r="J23" s="8"/>
      <c r="K23" s="9"/>
      <c r="L23" s="9"/>
    </row>
    <row r="24" spans="2:12" ht="35.25" customHeight="1">
      <c r="B24" s="655" t="s">
        <v>203</v>
      </c>
      <c r="C24" s="656"/>
      <c r="D24" s="656"/>
      <c r="E24" s="656"/>
      <c r="F24" s="656"/>
      <c r="G24" s="656"/>
      <c r="H24" s="656"/>
      <c r="I24" s="657"/>
      <c r="J24" s="9"/>
      <c r="K24" s="9"/>
      <c r="L24" s="9"/>
    </row>
    <row r="25" spans="2:12" ht="35.25" customHeight="1" thickBot="1">
      <c r="B25" s="658"/>
      <c r="C25" s="659"/>
      <c r="D25" s="659"/>
      <c r="E25" s="659"/>
      <c r="F25" s="659"/>
      <c r="G25" s="659"/>
      <c r="H25" s="659"/>
      <c r="I25" s="660"/>
      <c r="J25" s="9"/>
      <c r="K25" s="9"/>
      <c r="L25" s="9"/>
    </row>
    <row r="26" ht="34.5" customHeight="1">
      <c r="B26" s="128"/>
    </row>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sheetData>
  <sheetProtection password="E355" sheet="1" selectLockedCells="1"/>
  <mergeCells count="27">
    <mergeCell ref="B9:D9"/>
    <mergeCell ref="B12:D12"/>
    <mergeCell ref="E12:I12"/>
    <mergeCell ref="B2:I3"/>
    <mergeCell ref="E7:I7"/>
    <mergeCell ref="E8:I8"/>
    <mergeCell ref="B5:I5"/>
    <mergeCell ref="B8:D8"/>
    <mergeCell ref="B4:I4"/>
    <mergeCell ref="B7:D7"/>
    <mergeCell ref="E9:I9"/>
    <mergeCell ref="B15:D15"/>
    <mergeCell ref="E15:I15"/>
    <mergeCell ref="E11:I11"/>
    <mergeCell ref="B10:D10"/>
    <mergeCell ref="B14:D14"/>
    <mergeCell ref="E14:I14"/>
    <mergeCell ref="B11:D11"/>
    <mergeCell ref="B13:D13"/>
    <mergeCell ref="E13:I13"/>
    <mergeCell ref="E10:I10"/>
    <mergeCell ref="B24:I25"/>
    <mergeCell ref="B21:I23"/>
    <mergeCell ref="B19:I20"/>
    <mergeCell ref="B16:D16"/>
    <mergeCell ref="B18:I18"/>
    <mergeCell ref="E16:I16"/>
  </mergeCells>
  <printOptions horizontalCentered="1" verticalCentered="1"/>
  <pageMargins left="0.7480314960629921" right="0.7480314960629921" top="0.984251968503937" bottom="0.984251968503937" header="0.5905511811023623" footer="0"/>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O69"/>
  <sheetViews>
    <sheetView showGridLines="0" view="pageBreakPreview" zoomScale="75" zoomScaleNormal="75" zoomScaleSheetLayoutView="75" zoomScalePageLayoutView="0" workbookViewId="0" topLeftCell="A1">
      <selection activeCell="A3" sqref="A3:O68"/>
    </sheetView>
  </sheetViews>
  <sheetFormatPr defaultColWidth="11.421875" defaultRowHeight="12.75"/>
  <cols>
    <col min="1" max="1" width="8.140625" style="13" customWidth="1"/>
    <col min="2" max="2" width="48.00390625" style="13" customWidth="1"/>
    <col min="3" max="13" width="25.7109375" style="13" customWidth="1"/>
    <col min="14" max="16384" width="11.421875" style="13" customWidth="1"/>
  </cols>
  <sheetData>
    <row r="1" spans="1:13" ht="26.25">
      <c r="A1" s="786" t="s">
        <v>423</v>
      </c>
      <c r="B1" s="786"/>
      <c r="C1" s="786"/>
      <c r="D1" s="786"/>
      <c r="E1" s="786"/>
      <c r="F1" s="786"/>
      <c r="G1" s="786"/>
      <c r="H1" s="786"/>
      <c r="I1" s="786"/>
      <c r="J1" s="786"/>
      <c r="K1" s="786"/>
      <c r="L1" s="786"/>
      <c r="M1" s="786"/>
    </row>
    <row r="2" spans="1:13" ht="21.75" customHeight="1">
      <c r="A2" s="10"/>
      <c r="B2" s="10"/>
      <c r="C2" s="10"/>
      <c r="D2" s="10"/>
      <c r="E2" s="10"/>
      <c r="F2" s="10"/>
      <c r="G2" s="10"/>
      <c r="H2" s="10"/>
      <c r="I2" s="10"/>
      <c r="J2" s="10"/>
      <c r="K2" s="10"/>
      <c r="L2" s="10"/>
      <c r="M2" s="10"/>
    </row>
    <row r="3" spans="1:13" ht="15.75" thickBot="1">
      <c r="A3" s="10"/>
      <c r="B3" s="10"/>
      <c r="C3" s="10"/>
      <c r="D3" s="10"/>
      <c r="E3" s="10"/>
      <c r="F3" s="16"/>
      <c r="G3" s="10"/>
      <c r="H3" s="10"/>
      <c r="I3" s="10"/>
      <c r="J3" s="10"/>
      <c r="K3" s="10"/>
      <c r="L3" s="10"/>
      <c r="M3" s="10"/>
    </row>
    <row r="4" spans="1:13" ht="21.75" customHeight="1" thickBot="1">
      <c r="A4" s="721" t="s">
        <v>228</v>
      </c>
      <c r="B4" s="733"/>
      <c r="C4" s="733"/>
      <c r="D4" s="733"/>
      <c r="E4" s="734"/>
      <c r="F4" s="14"/>
      <c r="H4" s="924" t="s">
        <v>224</v>
      </c>
      <c r="I4" s="925"/>
      <c r="J4" s="926"/>
      <c r="K4" s="744">
        <f>IF(Carátula!E12="","",Carátula!E12)</f>
      </c>
      <c r="L4" s="744"/>
      <c r="M4" s="745"/>
    </row>
    <row r="5" spans="1:13" ht="21.75" customHeight="1" thickBot="1">
      <c r="A5" s="845">
        <f>IF(Carátula!E8="","",Carátula!E8)</f>
      </c>
      <c r="B5" s="846"/>
      <c r="C5" s="846"/>
      <c r="D5" s="846"/>
      <c r="E5" s="847"/>
      <c r="F5" s="14"/>
      <c r="H5" s="927"/>
      <c r="I5" s="928"/>
      <c r="J5" s="929"/>
      <c r="K5" s="944"/>
      <c r="L5" s="944"/>
      <c r="M5" s="945"/>
    </row>
    <row r="6" spans="1:13" ht="21.75" customHeight="1" thickBot="1">
      <c r="A6" s="848"/>
      <c r="B6" s="849"/>
      <c r="C6" s="849"/>
      <c r="D6" s="849"/>
      <c r="E6" s="850"/>
      <c r="F6" s="20"/>
      <c r="H6" s="924" t="s">
        <v>225</v>
      </c>
      <c r="I6" s="925"/>
      <c r="J6" s="926"/>
      <c r="K6" s="744">
        <f>IF(Carátula!E13="","",Carátula!E13)</f>
      </c>
      <c r="L6" s="744"/>
      <c r="M6" s="745"/>
    </row>
    <row r="7" spans="1:13" ht="21.75" customHeight="1" thickBot="1">
      <c r="A7" s="721" t="s">
        <v>234</v>
      </c>
      <c r="B7" s="943"/>
      <c r="C7" s="721" t="s">
        <v>236</v>
      </c>
      <c r="D7" s="733"/>
      <c r="E7" s="734"/>
      <c r="F7" s="88"/>
      <c r="G7" s="79"/>
      <c r="H7" s="924"/>
      <c r="I7" s="925"/>
      <c r="J7" s="926"/>
      <c r="K7" s="944"/>
      <c r="L7" s="944"/>
      <c r="M7" s="945"/>
    </row>
    <row r="8" spans="1:13" ht="21.75" customHeight="1" thickBot="1">
      <c r="A8" s="933">
        <f>IF(Carátula!E11="","",Carátula!E11)</f>
      </c>
      <c r="B8" s="934"/>
      <c r="C8" s="937">
        <f>IF(Carátula!E10="","",Carátula!E10)</f>
      </c>
      <c r="D8" s="938"/>
      <c r="E8" s="939"/>
      <c r="F8" s="21"/>
      <c r="G8" s="58"/>
      <c r="H8" s="930"/>
      <c r="I8" s="931"/>
      <c r="J8" s="932"/>
      <c r="K8" s="747"/>
      <c r="L8" s="747"/>
      <c r="M8" s="748"/>
    </row>
    <row r="9" spans="1:13" ht="21.75" customHeight="1" thickBot="1">
      <c r="A9" s="935"/>
      <c r="B9" s="936"/>
      <c r="C9" s="940"/>
      <c r="D9" s="941"/>
      <c r="E9" s="942"/>
      <c r="F9" s="21"/>
      <c r="G9" s="58"/>
      <c r="H9" s="930" t="s">
        <v>226</v>
      </c>
      <c r="I9" s="931"/>
      <c r="J9" s="932"/>
      <c r="K9" s="946">
        <f>IF(Carátula!E14="","",Carátula!E14)</f>
      </c>
      <c r="L9" s="946"/>
      <c r="M9" s="843"/>
    </row>
    <row r="10" spans="2:13" ht="15" customHeight="1">
      <c r="B10" s="93"/>
      <c r="C10" s="14"/>
      <c r="D10" s="14"/>
      <c r="E10" s="14"/>
      <c r="F10" s="36"/>
      <c r="G10" s="36"/>
      <c r="H10" s="59"/>
      <c r="I10" s="59"/>
      <c r="J10" s="36"/>
      <c r="K10" s="86"/>
      <c r="L10" s="95"/>
      <c r="M10" s="95"/>
    </row>
    <row r="11" spans="1:13" ht="27" customHeight="1" thickBot="1">
      <c r="A11" s="35"/>
      <c r="B11" s="94"/>
      <c r="C11" s="58"/>
      <c r="D11" s="58"/>
      <c r="E11" s="58"/>
      <c r="F11" s="14"/>
      <c r="G11" s="36"/>
      <c r="H11" s="36"/>
      <c r="I11" s="36"/>
      <c r="J11" s="36"/>
      <c r="K11" s="94"/>
      <c r="L11" s="94"/>
      <c r="M11" s="289" t="s">
        <v>1</v>
      </c>
    </row>
    <row r="12" spans="1:13" ht="16.5" customHeight="1" thickBot="1">
      <c r="A12" s="952" t="s">
        <v>82</v>
      </c>
      <c r="B12" s="832" t="s">
        <v>19</v>
      </c>
      <c r="C12" s="832" t="s">
        <v>412</v>
      </c>
      <c r="D12" s="947" t="s">
        <v>2</v>
      </c>
      <c r="E12" s="949"/>
      <c r="F12" s="947" t="s">
        <v>3</v>
      </c>
      <c r="G12" s="948"/>
      <c r="H12" s="948"/>
      <c r="I12" s="948"/>
      <c r="J12" s="949"/>
      <c r="K12" s="832" t="s">
        <v>318</v>
      </c>
      <c r="L12" s="832" t="s">
        <v>411</v>
      </c>
      <c r="M12" s="832" t="s">
        <v>83</v>
      </c>
    </row>
    <row r="13" spans="1:13" s="40" customFormat="1" ht="86.25" customHeight="1" thickBot="1">
      <c r="A13" s="953"/>
      <c r="B13" s="852"/>
      <c r="C13" s="852"/>
      <c r="D13" s="164" t="s">
        <v>274</v>
      </c>
      <c r="E13" s="143" t="s">
        <v>275</v>
      </c>
      <c r="F13" s="254" t="s">
        <v>276</v>
      </c>
      <c r="G13" s="143" t="s">
        <v>277</v>
      </c>
      <c r="H13" s="143" t="s">
        <v>409</v>
      </c>
      <c r="I13" s="143" t="s">
        <v>408</v>
      </c>
      <c r="J13" s="143" t="s">
        <v>410</v>
      </c>
      <c r="K13" s="852"/>
      <c r="L13" s="852"/>
      <c r="M13" s="852"/>
    </row>
    <row r="14" spans="1:13" s="40" customFormat="1" ht="18">
      <c r="A14" s="954" t="s">
        <v>24</v>
      </c>
      <c r="B14" s="955"/>
      <c r="C14" s="568">
        <f>SUMIF($A17:$A66,"GN",C17:C66)</f>
        <v>0</v>
      </c>
      <c r="D14" s="568">
        <f aca="true" t="shared" si="0" ref="D14:K14">SUMIF($A17:$A66,"GN",D17:D66)</f>
        <v>0</v>
      </c>
      <c r="E14" s="568">
        <f t="shared" si="0"/>
        <v>0</v>
      </c>
      <c r="F14" s="568">
        <f t="shared" si="0"/>
        <v>0</v>
      </c>
      <c r="G14" s="568">
        <f t="shared" si="0"/>
        <v>0</v>
      </c>
      <c r="H14" s="568">
        <f t="shared" si="0"/>
        <v>0</v>
      </c>
      <c r="I14" s="568">
        <f>SUMIF($A17:$A66,"GN",I17:I66)</f>
        <v>0</v>
      </c>
      <c r="J14" s="568">
        <f>SUMIF($A17:$A66,"GN",J17:J66)</f>
        <v>0</v>
      </c>
      <c r="K14" s="568">
        <f t="shared" si="0"/>
        <v>0</v>
      </c>
      <c r="L14" s="568">
        <f>SUMIF($A17:$A66,"GN",L17:L66)</f>
        <v>0</v>
      </c>
      <c r="M14" s="568">
        <f>C14+D14+E14-F14-G14-H14-I14-J14-K14-L14</f>
        <v>0</v>
      </c>
    </row>
    <row r="15" spans="1:13" ht="18">
      <c r="A15" s="956" t="s">
        <v>25</v>
      </c>
      <c r="B15" s="957"/>
      <c r="C15" s="569">
        <f aca="true" t="shared" si="1" ref="C15:K15">SUMIF($A17:$A66,"GNL",C17:C66)</f>
        <v>0</v>
      </c>
      <c r="D15" s="569">
        <f t="shared" si="1"/>
        <v>0</v>
      </c>
      <c r="E15" s="569">
        <f t="shared" si="1"/>
        <v>0</v>
      </c>
      <c r="F15" s="569">
        <f t="shared" si="1"/>
        <v>0</v>
      </c>
      <c r="G15" s="569">
        <f t="shared" si="1"/>
        <v>0</v>
      </c>
      <c r="H15" s="569">
        <f t="shared" si="1"/>
        <v>0</v>
      </c>
      <c r="I15" s="569">
        <f>SUMIF($A17:$A66,"GNL",I17:I66)</f>
        <v>0</v>
      </c>
      <c r="J15" s="569">
        <f t="shared" si="1"/>
        <v>0</v>
      </c>
      <c r="K15" s="569">
        <f t="shared" si="1"/>
        <v>0</v>
      </c>
      <c r="L15" s="569">
        <f>SUMIF($A17:$A66,"GNL",L17:L66)</f>
        <v>0</v>
      </c>
      <c r="M15" s="568">
        <f>C15+D15+E15-F15-G15-H15-I15-J15-K15-L15</f>
        <v>0</v>
      </c>
    </row>
    <row r="16" spans="1:13" ht="18.75" thickBot="1">
      <c r="A16" s="950" t="s">
        <v>26</v>
      </c>
      <c r="B16" s="951"/>
      <c r="C16" s="273">
        <f>SUM(C14,C15)</f>
        <v>0</v>
      </c>
      <c r="D16" s="273">
        <f aca="true" t="shared" si="2" ref="D16:L16">SUM(D14,D15)</f>
        <v>0</v>
      </c>
      <c r="E16" s="273">
        <f>SUM(E14,E15)</f>
        <v>0</v>
      </c>
      <c r="F16" s="273">
        <f t="shared" si="2"/>
        <v>0</v>
      </c>
      <c r="G16" s="273">
        <f t="shared" si="2"/>
        <v>0</v>
      </c>
      <c r="H16" s="273">
        <f t="shared" si="2"/>
        <v>0</v>
      </c>
      <c r="I16" s="273">
        <f>SUM(I14,I15)</f>
        <v>0</v>
      </c>
      <c r="J16" s="273">
        <f t="shared" si="2"/>
        <v>0</v>
      </c>
      <c r="K16" s="366">
        <f>SUM(K14,K15)</f>
        <v>0</v>
      </c>
      <c r="L16" s="366">
        <f t="shared" si="2"/>
        <v>0</v>
      </c>
      <c r="M16" s="568">
        <f>C16+D16+E16-F16-G16-H16-I16-J16-K16-L16</f>
        <v>0</v>
      </c>
    </row>
    <row r="17" spans="1:15" ht="18">
      <c r="A17" s="375"/>
      <c r="B17" s="367"/>
      <c r="C17" s="368"/>
      <c r="D17" s="368"/>
      <c r="E17" s="368"/>
      <c r="F17" s="368"/>
      <c r="G17" s="368"/>
      <c r="H17" s="368"/>
      <c r="I17" s="368"/>
      <c r="J17" s="368"/>
      <c r="K17" s="268"/>
      <c r="L17" s="268"/>
      <c r="M17" s="275">
        <f>C17+D17+E17-F17-G17-H17-I17-J17-K17-L17</f>
        <v>0</v>
      </c>
      <c r="O17" s="256"/>
    </row>
    <row r="18" spans="1:13" ht="18">
      <c r="A18" s="376"/>
      <c r="B18" s="369"/>
      <c r="C18" s="269"/>
      <c r="D18" s="269"/>
      <c r="E18" s="269"/>
      <c r="F18" s="269"/>
      <c r="G18" s="269"/>
      <c r="H18" s="269"/>
      <c r="I18" s="269"/>
      <c r="J18" s="269"/>
      <c r="K18" s="269"/>
      <c r="L18" s="269"/>
      <c r="M18" s="277">
        <f aca="true" t="shared" si="3" ref="M18:M66">C18+D18+E18-F18-G18-H18-I18-J18-K18-L18</f>
        <v>0</v>
      </c>
    </row>
    <row r="19" spans="1:13" ht="18">
      <c r="A19" s="376"/>
      <c r="B19" s="369"/>
      <c r="C19" s="269"/>
      <c r="D19" s="269"/>
      <c r="E19" s="269"/>
      <c r="F19" s="269"/>
      <c r="G19" s="269"/>
      <c r="H19" s="269"/>
      <c r="I19" s="269"/>
      <c r="J19" s="269"/>
      <c r="K19" s="269"/>
      <c r="L19" s="269"/>
      <c r="M19" s="277">
        <f t="shared" si="3"/>
        <v>0</v>
      </c>
    </row>
    <row r="20" spans="1:13" ht="18">
      <c r="A20" s="376"/>
      <c r="B20" s="369"/>
      <c r="C20" s="269"/>
      <c r="D20" s="269"/>
      <c r="E20" s="269"/>
      <c r="F20" s="269"/>
      <c r="G20" s="269"/>
      <c r="H20" s="269"/>
      <c r="I20" s="269"/>
      <c r="J20" s="269"/>
      <c r="K20" s="269"/>
      <c r="L20" s="269"/>
      <c r="M20" s="277">
        <f t="shared" si="3"/>
        <v>0</v>
      </c>
    </row>
    <row r="21" spans="1:13" ht="18">
      <c r="A21" s="376"/>
      <c r="B21" s="369"/>
      <c r="C21" s="269"/>
      <c r="D21" s="269"/>
      <c r="E21" s="269"/>
      <c r="F21" s="269"/>
      <c r="G21" s="269"/>
      <c r="H21" s="269"/>
      <c r="I21" s="269"/>
      <c r="J21" s="269"/>
      <c r="K21" s="269"/>
      <c r="L21" s="269"/>
      <c r="M21" s="277">
        <f t="shared" si="3"/>
        <v>0</v>
      </c>
    </row>
    <row r="22" spans="1:13" ht="18">
      <c r="A22" s="376"/>
      <c r="B22" s="369"/>
      <c r="C22" s="269"/>
      <c r="D22" s="269"/>
      <c r="E22" s="269"/>
      <c r="F22" s="269"/>
      <c r="G22" s="269"/>
      <c r="H22" s="269"/>
      <c r="I22" s="269"/>
      <c r="J22" s="269"/>
      <c r="K22" s="269"/>
      <c r="L22" s="269"/>
      <c r="M22" s="277">
        <f t="shared" si="3"/>
        <v>0</v>
      </c>
    </row>
    <row r="23" spans="1:13" ht="18">
      <c r="A23" s="376"/>
      <c r="B23" s="369"/>
      <c r="C23" s="269"/>
      <c r="D23" s="269"/>
      <c r="E23" s="269"/>
      <c r="F23" s="269"/>
      <c r="G23" s="269"/>
      <c r="H23" s="269"/>
      <c r="I23" s="269"/>
      <c r="J23" s="269"/>
      <c r="K23" s="269"/>
      <c r="L23" s="269"/>
      <c r="M23" s="277">
        <f t="shared" si="3"/>
        <v>0</v>
      </c>
    </row>
    <row r="24" spans="1:13" ht="18">
      <c r="A24" s="376"/>
      <c r="B24" s="369"/>
      <c r="C24" s="269"/>
      <c r="D24" s="269"/>
      <c r="E24" s="269"/>
      <c r="F24" s="269"/>
      <c r="G24" s="269"/>
      <c r="H24" s="269"/>
      <c r="I24" s="269"/>
      <c r="J24" s="269"/>
      <c r="K24" s="269"/>
      <c r="L24" s="269"/>
      <c r="M24" s="277">
        <f t="shared" si="3"/>
        <v>0</v>
      </c>
    </row>
    <row r="25" spans="1:13" ht="18">
      <c r="A25" s="376"/>
      <c r="B25" s="369"/>
      <c r="C25" s="269"/>
      <c r="D25" s="269"/>
      <c r="E25" s="269"/>
      <c r="F25" s="269"/>
      <c r="G25" s="269"/>
      <c r="H25" s="269"/>
      <c r="I25" s="269"/>
      <c r="J25" s="269"/>
      <c r="K25" s="269"/>
      <c r="L25" s="269"/>
      <c r="M25" s="277">
        <f t="shared" si="3"/>
        <v>0</v>
      </c>
    </row>
    <row r="26" spans="1:13" ht="18">
      <c r="A26" s="376"/>
      <c r="B26" s="369"/>
      <c r="C26" s="269"/>
      <c r="D26" s="269"/>
      <c r="E26" s="269"/>
      <c r="F26" s="269"/>
      <c r="G26" s="269"/>
      <c r="H26" s="269"/>
      <c r="I26" s="269"/>
      <c r="J26" s="269"/>
      <c r="K26" s="269"/>
      <c r="L26" s="269"/>
      <c r="M26" s="277">
        <f t="shared" si="3"/>
        <v>0</v>
      </c>
    </row>
    <row r="27" spans="1:13" ht="18">
      <c r="A27" s="376"/>
      <c r="B27" s="369"/>
      <c r="C27" s="269"/>
      <c r="D27" s="269"/>
      <c r="E27" s="269"/>
      <c r="F27" s="269"/>
      <c r="G27" s="269"/>
      <c r="H27" s="269"/>
      <c r="I27" s="269"/>
      <c r="J27" s="269"/>
      <c r="K27" s="269"/>
      <c r="L27" s="269"/>
      <c r="M27" s="277">
        <f t="shared" si="3"/>
        <v>0</v>
      </c>
    </row>
    <row r="28" spans="1:13" ht="18">
      <c r="A28" s="376"/>
      <c r="B28" s="369"/>
      <c r="C28" s="269"/>
      <c r="D28" s="269"/>
      <c r="E28" s="269"/>
      <c r="F28" s="269"/>
      <c r="G28" s="269"/>
      <c r="H28" s="269"/>
      <c r="I28" s="269"/>
      <c r="J28" s="269"/>
      <c r="K28" s="269"/>
      <c r="L28" s="269"/>
      <c r="M28" s="277">
        <f>C28+D28+E28-F28-G28-H28-I28-J28-K28-L28</f>
        <v>0</v>
      </c>
    </row>
    <row r="29" spans="1:13" ht="18">
      <c r="A29" s="376"/>
      <c r="B29" s="369"/>
      <c r="C29" s="269"/>
      <c r="D29" s="269"/>
      <c r="E29" s="269"/>
      <c r="F29" s="269"/>
      <c r="G29" s="269"/>
      <c r="H29" s="269"/>
      <c r="I29" s="269"/>
      <c r="J29" s="269"/>
      <c r="K29" s="269"/>
      <c r="L29" s="269"/>
      <c r="M29" s="277">
        <f t="shared" si="3"/>
        <v>0</v>
      </c>
    </row>
    <row r="30" spans="1:13" ht="18">
      <c r="A30" s="376"/>
      <c r="B30" s="369"/>
      <c r="C30" s="269"/>
      <c r="D30" s="269"/>
      <c r="E30" s="269"/>
      <c r="F30" s="269"/>
      <c r="G30" s="269"/>
      <c r="H30" s="269"/>
      <c r="I30" s="269"/>
      <c r="J30" s="269"/>
      <c r="K30" s="269"/>
      <c r="L30" s="269"/>
      <c r="M30" s="277">
        <f t="shared" si="3"/>
        <v>0</v>
      </c>
    </row>
    <row r="31" spans="1:13" ht="18">
      <c r="A31" s="376"/>
      <c r="B31" s="369"/>
      <c r="C31" s="269"/>
      <c r="D31" s="269"/>
      <c r="E31" s="269"/>
      <c r="F31" s="269"/>
      <c r="G31" s="269"/>
      <c r="H31" s="269"/>
      <c r="I31" s="269"/>
      <c r="J31" s="269"/>
      <c r="K31" s="269"/>
      <c r="L31" s="269"/>
      <c r="M31" s="277">
        <f t="shared" si="3"/>
        <v>0</v>
      </c>
    </row>
    <row r="32" spans="1:13" ht="18">
      <c r="A32" s="376"/>
      <c r="B32" s="369"/>
      <c r="C32" s="269"/>
      <c r="D32" s="269"/>
      <c r="E32" s="269"/>
      <c r="F32" s="269"/>
      <c r="G32" s="269"/>
      <c r="H32" s="269"/>
      <c r="I32" s="269"/>
      <c r="J32" s="269"/>
      <c r="K32" s="269"/>
      <c r="L32" s="269"/>
      <c r="M32" s="277">
        <f t="shared" si="3"/>
        <v>0</v>
      </c>
    </row>
    <row r="33" spans="1:13" ht="18">
      <c r="A33" s="376"/>
      <c r="B33" s="369"/>
      <c r="C33" s="269"/>
      <c r="D33" s="269"/>
      <c r="E33" s="269"/>
      <c r="F33" s="269"/>
      <c r="G33" s="269"/>
      <c r="H33" s="269"/>
      <c r="I33" s="269"/>
      <c r="J33" s="269"/>
      <c r="K33" s="269"/>
      <c r="L33" s="269"/>
      <c r="M33" s="277">
        <f t="shared" si="3"/>
        <v>0</v>
      </c>
    </row>
    <row r="34" spans="1:13" ht="18">
      <c r="A34" s="376"/>
      <c r="B34" s="369"/>
      <c r="C34" s="269"/>
      <c r="D34" s="269"/>
      <c r="E34" s="269"/>
      <c r="F34" s="269"/>
      <c r="G34" s="269"/>
      <c r="H34" s="269"/>
      <c r="I34" s="269"/>
      <c r="J34" s="269"/>
      <c r="K34" s="269"/>
      <c r="L34" s="269"/>
      <c r="M34" s="277">
        <f t="shared" si="3"/>
        <v>0</v>
      </c>
    </row>
    <row r="35" spans="1:13" ht="18">
      <c r="A35" s="376"/>
      <c r="B35" s="369"/>
      <c r="C35" s="269"/>
      <c r="D35" s="269"/>
      <c r="E35" s="269"/>
      <c r="F35" s="269"/>
      <c r="G35" s="269"/>
      <c r="H35" s="269"/>
      <c r="I35" s="269"/>
      <c r="J35" s="269"/>
      <c r="K35" s="269"/>
      <c r="L35" s="269"/>
      <c r="M35" s="277">
        <f t="shared" si="3"/>
        <v>0</v>
      </c>
    </row>
    <row r="36" spans="1:13" ht="18">
      <c r="A36" s="376"/>
      <c r="B36" s="369"/>
      <c r="C36" s="269"/>
      <c r="D36" s="269"/>
      <c r="E36" s="269"/>
      <c r="F36" s="269"/>
      <c r="G36" s="269"/>
      <c r="H36" s="269"/>
      <c r="I36" s="269"/>
      <c r="J36" s="269"/>
      <c r="K36" s="269"/>
      <c r="L36" s="269"/>
      <c r="M36" s="277">
        <f t="shared" si="3"/>
        <v>0</v>
      </c>
    </row>
    <row r="37" spans="1:13" ht="18">
      <c r="A37" s="376"/>
      <c r="B37" s="369"/>
      <c r="C37" s="269"/>
      <c r="D37" s="269"/>
      <c r="E37" s="269"/>
      <c r="F37" s="269"/>
      <c r="G37" s="269"/>
      <c r="H37" s="269"/>
      <c r="I37" s="269"/>
      <c r="J37" s="269"/>
      <c r="K37" s="269"/>
      <c r="L37" s="269"/>
      <c r="M37" s="277">
        <f t="shared" si="3"/>
        <v>0</v>
      </c>
    </row>
    <row r="38" spans="1:13" ht="18">
      <c r="A38" s="376"/>
      <c r="B38" s="369"/>
      <c r="C38" s="269"/>
      <c r="D38" s="269"/>
      <c r="E38" s="269"/>
      <c r="F38" s="269"/>
      <c r="G38" s="269"/>
      <c r="H38" s="269"/>
      <c r="I38" s="269"/>
      <c r="J38" s="269"/>
      <c r="K38" s="269"/>
      <c r="L38" s="269"/>
      <c r="M38" s="277">
        <f t="shared" si="3"/>
        <v>0</v>
      </c>
    </row>
    <row r="39" spans="1:13" ht="18">
      <c r="A39" s="376"/>
      <c r="B39" s="369"/>
      <c r="C39" s="269"/>
      <c r="D39" s="269"/>
      <c r="E39" s="269"/>
      <c r="F39" s="269"/>
      <c r="G39" s="269"/>
      <c r="H39" s="269"/>
      <c r="I39" s="269"/>
      <c r="J39" s="269"/>
      <c r="K39" s="269"/>
      <c r="L39" s="269"/>
      <c r="M39" s="277">
        <f t="shared" si="3"/>
        <v>0</v>
      </c>
    </row>
    <row r="40" spans="1:13" ht="18">
      <c r="A40" s="376"/>
      <c r="B40" s="369"/>
      <c r="C40" s="269"/>
      <c r="D40" s="269"/>
      <c r="E40" s="269"/>
      <c r="F40" s="269"/>
      <c r="G40" s="269"/>
      <c r="H40" s="269"/>
      <c r="I40" s="269"/>
      <c r="J40" s="269"/>
      <c r="K40" s="269"/>
      <c r="L40" s="269"/>
      <c r="M40" s="277">
        <f t="shared" si="3"/>
        <v>0</v>
      </c>
    </row>
    <row r="41" spans="1:13" ht="18">
      <c r="A41" s="376"/>
      <c r="B41" s="369"/>
      <c r="C41" s="269"/>
      <c r="D41" s="269"/>
      <c r="E41" s="269"/>
      <c r="F41" s="269"/>
      <c r="G41" s="269"/>
      <c r="H41" s="269"/>
      <c r="I41" s="269"/>
      <c r="J41" s="269"/>
      <c r="K41" s="269"/>
      <c r="L41" s="269"/>
      <c r="M41" s="277">
        <f t="shared" si="3"/>
        <v>0</v>
      </c>
    </row>
    <row r="42" spans="1:13" ht="18">
      <c r="A42" s="376"/>
      <c r="B42" s="369"/>
      <c r="C42" s="269"/>
      <c r="D42" s="269"/>
      <c r="E42" s="269"/>
      <c r="F42" s="269"/>
      <c r="G42" s="269"/>
      <c r="H42" s="269"/>
      <c r="I42" s="269"/>
      <c r="J42" s="269"/>
      <c r="K42" s="269"/>
      <c r="L42" s="269"/>
      <c r="M42" s="277">
        <f t="shared" si="3"/>
        <v>0</v>
      </c>
    </row>
    <row r="43" spans="1:13" ht="18">
      <c r="A43" s="376"/>
      <c r="B43" s="369"/>
      <c r="C43" s="269"/>
      <c r="D43" s="269"/>
      <c r="E43" s="269"/>
      <c r="F43" s="269"/>
      <c r="G43" s="269"/>
      <c r="H43" s="269"/>
      <c r="I43" s="269"/>
      <c r="J43" s="269"/>
      <c r="K43" s="269"/>
      <c r="L43" s="269"/>
      <c r="M43" s="277">
        <f t="shared" si="3"/>
        <v>0</v>
      </c>
    </row>
    <row r="44" spans="1:13" ht="18">
      <c r="A44" s="376"/>
      <c r="B44" s="369"/>
      <c r="C44" s="269"/>
      <c r="D44" s="269"/>
      <c r="E44" s="269"/>
      <c r="F44" s="269"/>
      <c r="G44" s="269"/>
      <c r="H44" s="269"/>
      <c r="I44" s="269"/>
      <c r="J44" s="269"/>
      <c r="K44" s="269"/>
      <c r="L44" s="269"/>
      <c r="M44" s="277">
        <f t="shared" si="3"/>
        <v>0</v>
      </c>
    </row>
    <row r="45" spans="1:13" ht="18">
      <c r="A45" s="376"/>
      <c r="B45" s="369"/>
      <c r="C45" s="269"/>
      <c r="D45" s="269"/>
      <c r="E45" s="269"/>
      <c r="F45" s="269"/>
      <c r="G45" s="269"/>
      <c r="H45" s="269"/>
      <c r="I45" s="269"/>
      <c r="J45" s="269"/>
      <c r="K45" s="269"/>
      <c r="L45" s="269"/>
      <c r="M45" s="277">
        <f t="shared" si="3"/>
        <v>0</v>
      </c>
    </row>
    <row r="46" spans="1:13" ht="18">
      <c r="A46" s="376"/>
      <c r="B46" s="369"/>
      <c r="C46" s="269"/>
      <c r="D46" s="269"/>
      <c r="E46" s="269"/>
      <c r="F46" s="269"/>
      <c r="G46" s="269"/>
      <c r="H46" s="269"/>
      <c r="I46" s="269"/>
      <c r="J46" s="269"/>
      <c r="K46" s="269"/>
      <c r="L46" s="269"/>
      <c r="M46" s="277">
        <f t="shared" si="3"/>
        <v>0</v>
      </c>
    </row>
    <row r="47" spans="1:13" ht="18">
      <c r="A47" s="376"/>
      <c r="B47" s="369"/>
      <c r="C47" s="269"/>
      <c r="D47" s="269"/>
      <c r="E47" s="269"/>
      <c r="F47" s="269"/>
      <c r="G47" s="269"/>
      <c r="H47" s="269"/>
      <c r="I47" s="269"/>
      <c r="J47" s="269"/>
      <c r="K47" s="269"/>
      <c r="L47" s="269"/>
      <c r="M47" s="277">
        <f t="shared" si="3"/>
        <v>0</v>
      </c>
    </row>
    <row r="48" spans="1:13" ht="18">
      <c r="A48" s="376"/>
      <c r="B48" s="369"/>
      <c r="C48" s="269"/>
      <c r="D48" s="269"/>
      <c r="E48" s="269"/>
      <c r="F48" s="269"/>
      <c r="G48" s="269"/>
      <c r="H48" s="269"/>
      <c r="I48" s="269"/>
      <c r="J48" s="269"/>
      <c r="K48" s="269"/>
      <c r="L48" s="269"/>
      <c r="M48" s="277">
        <f t="shared" si="3"/>
        <v>0</v>
      </c>
    </row>
    <row r="49" spans="1:13" ht="18">
      <c r="A49" s="376"/>
      <c r="B49" s="369"/>
      <c r="C49" s="269"/>
      <c r="D49" s="269"/>
      <c r="E49" s="269"/>
      <c r="F49" s="269"/>
      <c r="G49" s="269"/>
      <c r="H49" s="269"/>
      <c r="I49" s="269"/>
      <c r="J49" s="269"/>
      <c r="K49" s="269"/>
      <c r="L49" s="269"/>
      <c r="M49" s="277">
        <f t="shared" si="3"/>
        <v>0</v>
      </c>
    </row>
    <row r="50" spans="1:13" ht="18">
      <c r="A50" s="376"/>
      <c r="B50" s="369"/>
      <c r="C50" s="269"/>
      <c r="D50" s="269"/>
      <c r="E50" s="269"/>
      <c r="F50" s="269"/>
      <c r="G50" s="269"/>
      <c r="H50" s="269"/>
      <c r="I50" s="269"/>
      <c r="J50" s="269"/>
      <c r="K50" s="269"/>
      <c r="L50" s="269"/>
      <c r="M50" s="277">
        <f t="shared" si="3"/>
        <v>0</v>
      </c>
    </row>
    <row r="51" spans="1:13" ht="18">
      <c r="A51" s="376"/>
      <c r="B51" s="369"/>
      <c r="C51" s="269"/>
      <c r="D51" s="269"/>
      <c r="E51" s="269"/>
      <c r="F51" s="269"/>
      <c r="G51" s="269"/>
      <c r="H51" s="269"/>
      <c r="I51" s="269"/>
      <c r="J51" s="269"/>
      <c r="K51" s="269"/>
      <c r="L51" s="269"/>
      <c r="M51" s="277">
        <f t="shared" si="3"/>
        <v>0</v>
      </c>
    </row>
    <row r="52" spans="1:13" ht="18">
      <c r="A52" s="376"/>
      <c r="B52" s="369"/>
      <c r="C52" s="269"/>
      <c r="D52" s="269"/>
      <c r="E52" s="269"/>
      <c r="F52" s="269"/>
      <c r="G52" s="269"/>
      <c r="H52" s="269"/>
      <c r="I52" s="269"/>
      <c r="J52" s="269"/>
      <c r="K52" s="269"/>
      <c r="L52" s="269"/>
      <c r="M52" s="277">
        <f t="shared" si="3"/>
        <v>0</v>
      </c>
    </row>
    <row r="53" spans="1:13" ht="18">
      <c r="A53" s="376"/>
      <c r="B53" s="369"/>
      <c r="C53" s="269"/>
      <c r="D53" s="269"/>
      <c r="E53" s="269"/>
      <c r="F53" s="269"/>
      <c r="G53" s="269"/>
      <c r="H53" s="269"/>
      <c r="I53" s="269"/>
      <c r="J53" s="269"/>
      <c r="K53" s="269"/>
      <c r="L53" s="269"/>
      <c r="M53" s="277">
        <f t="shared" si="3"/>
        <v>0</v>
      </c>
    </row>
    <row r="54" spans="1:13" ht="18">
      <c r="A54" s="376"/>
      <c r="B54" s="369"/>
      <c r="C54" s="269"/>
      <c r="D54" s="269"/>
      <c r="E54" s="269"/>
      <c r="F54" s="269"/>
      <c r="G54" s="269"/>
      <c r="H54" s="269"/>
      <c r="I54" s="269"/>
      <c r="J54" s="269"/>
      <c r="K54" s="269"/>
      <c r="L54" s="269"/>
      <c r="M54" s="277">
        <f t="shared" si="3"/>
        <v>0</v>
      </c>
    </row>
    <row r="55" spans="1:13" ht="18">
      <c r="A55" s="376"/>
      <c r="B55" s="369"/>
      <c r="C55" s="269"/>
      <c r="D55" s="269"/>
      <c r="E55" s="269"/>
      <c r="F55" s="269"/>
      <c r="G55" s="269"/>
      <c r="H55" s="269"/>
      <c r="I55" s="269"/>
      <c r="J55" s="269"/>
      <c r="K55" s="269"/>
      <c r="L55" s="269"/>
      <c r="M55" s="277">
        <f t="shared" si="3"/>
        <v>0</v>
      </c>
    </row>
    <row r="56" spans="1:13" ht="18">
      <c r="A56" s="376"/>
      <c r="B56" s="369"/>
      <c r="C56" s="269"/>
      <c r="D56" s="269"/>
      <c r="E56" s="269"/>
      <c r="F56" s="269"/>
      <c r="G56" s="269"/>
      <c r="H56" s="269"/>
      <c r="I56" s="269"/>
      <c r="J56" s="269"/>
      <c r="K56" s="269"/>
      <c r="L56" s="269"/>
      <c r="M56" s="277">
        <f t="shared" si="3"/>
        <v>0</v>
      </c>
    </row>
    <row r="57" spans="1:13" ht="18">
      <c r="A57" s="376"/>
      <c r="B57" s="369"/>
      <c r="C57" s="269"/>
      <c r="D57" s="269"/>
      <c r="E57" s="269"/>
      <c r="F57" s="269"/>
      <c r="G57" s="269"/>
      <c r="H57" s="269"/>
      <c r="I57" s="269"/>
      <c r="J57" s="269"/>
      <c r="K57" s="269"/>
      <c r="L57" s="269"/>
      <c r="M57" s="277">
        <f t="shared" si="3"/>
        <v>0</v>
      </c>
    </row>
    <row r="58" spans="1:13" ht="18">
      <c r="A58" s="376"/>
      <c r="B58" s="369"/>
      <c r="C58" s="269"/>
      <c r="D58" s="269"/>
      <c r="E58" s="269"/>
      <c r="F58" s="269"/>
      <c r="G58" s="269"/>
      <c r="H58" s="269"/>
      <c r="I58" s="269"/>
      <c r="J58" s="269"/>
      <c r="K58" s="269"/>
      <c r="L58" s="269"/>
      <c r="M58" s="277">
        <f t="shared" si="3"/>
        <v>0</v>
      </c>
    </row>
    <row r="59" spans="1:13" ht="18">
      <c r="A59" s="376"/>
      <c r="B59" s="369"/>
      <c r="C59" s="269"/>
      <c r="D59" s="269"/>
      <c r="E59" s="269"/>
      <c r="F59" s="269"/>
      <c r="G59" s="269"/>
      <c r="H59" s="269"/>
      <c r="I59" s="269"/>
      <c r="J59" s="269"/>
      <c r="K59" s="269"/>
      <c r="L59" s="269"/>
      <c r="M59" s="277">
        <f t="shared" si="3"/>
        <v>0</v>
      </c>
    </row>
    <row r="60" spans="1:13" ht="18">
      <c r="A60" s="376"/>
      <c r="B60" s="369"/>
      <c r="C60" s="269"/>
      <c r="D60" s="269"/>
      <c r="E60" s="269"/>
      <c r="F60" s="269"/>
      <c r="G60" s="269"/>
      <c r="H60" s="269"/>
      <c r="I60" s="269"/>
      <c r="J60" s="269"/>
      <c r="K60" s="269"/>
      <c r="L60" s="269"/>
      <c r="M60" s="277">
        <f t="shared" si="3"/>
        <v>0</v>
      </c>
    </row>
    <row r="61" spans="1:13" ht="18">
      <c r="A61" s="376"/>
      <c r="B61" s="369"/>
      <c r="C61" s="269"/>
      <c r="D61" s="269"/>
      <c r="E61" s="269"/>
      <c r="F61" s="269"/>
      <c r="G61" s="269"/>
      <c r="H61" s="269"/>
      <c r="I61" s="269"/>
      <c r="J61" s="269"/>
      <c r="K61" s="269"/>
      <c r="L61" s="269"/>
      <c r="M61" s="277">
        <f>C61+D61+E61-F61-G61-H61-I61-J61-K61-L61</f>
        <v>0</v>
      </c>
    </row>
    <row r="62" spans="1:13" ht="18">
      <c r="A62" s="376"/>
      <c r="B62" s="369"/>
      <c r="C62" s="269"/>
      <c r="D62" s="269"/>
      <c r="E62" s="269"/>
      <c r="F62" s="269"/>
      <c r="G62" s="269"/>
      <c r="H62" s="269"/>
      <c r="I62" s="269"/>
      <c r="J62" s="269"/>
      <c r="K62" s="269"/>
      <c r="L62" s="269"/>
      <c r="M62" s="277">
        <f t="shared" si="3"/>
        <v>0</v>
      </c>
    </row>
    <row r="63" spans="1:13" ht="18">
      <c r="A63" s="376"/>
      <c r="B63" s="369"/>
      <c r="C63" s="269"/>
      <c r="D63" s="269"/>
      <c r="E63" s="269"/>
      <c r="F63" s="269"/>
      <c r="G63" s="269"/>
      <c r="H63" s="269"/>
      <c r="I63" s="269"/>
      <c r="J63" s="269"/>
      <c r="K63" s="269"/>
      <c r="L63" s="269"/>
      <c r="M63" s="277">
        <f t="shared" si="3"/>
        <v>0</v>
      </c>
    </row>
    <row r="64" spans="1:13" ht="18">
      <c r="A64" s="376"/>
      <c r="B64" s="369"/>
      <c r="C64" s="269"/>
      <c r="D64" s="269"/>
      <c r="E64" s="269"/>
      <c r="F64" s="269"/>
      <c r="G64" s="269"/>
      <c r="H64" s="269"/>
      <c r="I64" s="269"/>
      <c r="J64" s="269"/>
      <c r="K64" s="269"/>
      <c r="L64" s="269"/>
      <c r="M64" s="277">
        <f t="shared" si="3"/>
        <v>0</v>
      </c>
    </row>
    <row r="65" spans="1:13" ht="18">
      <c r="A65" s="370"/>
      <c r="B65" s="369"/>
      <c r="C65" s="371"/>
      <c r="D65" s="371"/>
      <c r="E65" s="371"/>
      <c r="F65" s="371"/>
      <c r="G65" s="371"/>
      <c r="H65" s="371"/>
      <c r="I65" s="371"/>
      <c r="J65" s="371"/>
      <c r="K65" s="371"/>
      <c r="L65" s="371"/>
      <c r="M65" s="277">
        <f t="shared" si="3"/>
        <v>0</v>
      </c>
    </row>
    <row r="66" spans="1:13" ht="18.75" thickBot="1">
      <c r="A66" s="372"/>
      <c r="B66" s="373"/>
      <c r="C66" s="374"/>
      <c r="D66" s="374"/>
      <c r="E66" s="374"/>
      <c r="F66" s="374"/>
      <c r="G66" s="374"/>
      <c r="H66" s="374"/>
      <c r="I66" s="374"/>
      <c r="J66" s="374"/>
      <c r="K66" s="374"/>
      <c r="L66" s="374"/>
      <c r="M66" s="279">
        <f t="shared" si="3"/>
        <v>0</v>
      </c>
    </row>
    <row r="68" ht="20.25">
      <c r="A68" s="252" t="s">
        <v>324</v>
      </c>
    </row>
    <row r="69" ht="20.25">
      <c r="A69" s="252" t="s">
        <v>440</v>
      </c>
    </row>
  </sheetData>
  <sheetProtection password="E355" sheet="1" selectLockedCells="1"/>
  <mergeCells count="24">
    <mergeCell ref="A16:B16"/>
    <mergeCell ref="C12:C13"/>
    <mergeCell ref="D12:E12"/>
    <mergeCell ref="A12:A13"/>
    <mergeCell ref="A14:B14"/>
    <mergeCell ref="A15:B15"/>
    <mergeCell ref="B12:B13"/>
    <mergeCell ref="L12:L13"/>
    <mergeCell ref="M12:M13"/>
    <mergeCell ref="A1:M1"/>
    <mergeCell ref="A4:E4"/>
    <mergeCell ref="K12:K13"/>
    <mergeCell ref="K4:M5"/>
    <mergeCell ref="K6:M8"/>
    <mergeCell ref="K9:M9"/>
    <mergeCell ref="F12:J12"/>
    <mergeCell ref="A5:E6"/>
    <mergeCell ref="H4:J5"/>
    <mergeCell ref="H6:J8"/>
    <mergeCell ref="H9:J9"/>
    <mergeCell ref="A8:B9"/>
    <mergeCell ref="C7:E7"/>
    <mergeCell ref="C8:E9"/>
    <mergeCell ref="A7:B7"/>
  </mergeCells>
  <printOptions horizontalCentered="1" verticalCentered="1"/>
  <pageMargins left="0.1968503937007874" right="0.1968503937007874" top="0.1968503937007874" bottom="0.1968503937007874" header="0" footer="0"/>
  <pageSetup horizontalDpi="600" verticalDpi="600" orientation="landscape" paperSize="9" scale="40" r:id="rId1"/>
</worksheet>
</file>

<file path=xl/worksheets/sheet11.xml><?xml version="1.0" encoding="utf-8"?>
<worksheet xmlns="http://schemas.openxmlformats.org/spreadsheetml/2006/main" xmlns:r="http://schemas.openxmlformats.org/officeDocument/2006/relationships">
  <dimension ref="A1:L78"/>
  <sheetViews>
    <sheetView showGridLines="0" view="pageBreakPreview" zoomScale="75" zoomScaleSheetLayoutView="75" zoomScalePageLayoutView="0" workbookViewId="0" topLeftCell="A1">
      <selection activeCell="A3" sqref="A3:O68"/>
    </sheetView>
  </sheetViews>
  <sheetFormatPr defaultColWidth="11.421875" defaultRowHeight="12.75"/>
  <cols>
    <col min="1" max="1" width="13.7109375" style="13" customWidth="1"/>
    <col min="2" max="7" width="20.7109375" style="13" customWidth="1"/>
    <col min="8" max="8" width="39.28125" style="13" customWidth="1"/>
    <col min="9" max="9" width="13.7109375" style="13" customWidth="1"/>
    <col min="10" max="16384" width="11.421875" style="13" customWidth="1"/>
  </cols>
  <sheetData>
    <row r="1" spans="1:12" s="35" customFormat="1" ht="21.75" customHeight="1">
      <c r="A1" s="985" t="s">
        <v>424</v>
      </c>
      <c r="B1" s="985"/>
      <c r="C1" s="985"/>
      <c r="D1" s="985"/>
      <c r="E1" s="985"/>
      <c r="F1" s="985"/>
      <c r="G1" s="985"/>
      <c r="H1" s="985"/>
      <c r="I1" s="985"/>
      <c r="J1" s="34"/>
      <c r="K1" s="34"/>
      <c r="L1" s="34"/>
    </row>
    <row r="2" spans="1:9" s="35" customFormat="1" ht="15">
      <c r="A2" s="10"/>
      <c r="B2" s="10"/>
      <c r="C2" s="10"/>
      <c r="D2" s="10"/>
      <c r="E2" s="10"/>
      <c r="F2" s="10"/>
      <c r="G2" s="10"/>
      <c r="H2" s="10"/>
      <c r="I2" s="10"/>
    </row>
    <row r="3" spans="1:9" s="35" customFormat="1" ht="15">
      <c r="A3" s="10"/>
      <c r="B3" s="10"/>
      <c r="C3" s="10"/>
      <c r="D3" s="10"/>
      <c r="E3" s="10"/>
      <c r="F3" s="10"/>
      <c r="G3" s="10"/>
      <c r="H3" s="10"/>
      <c r="I3" s="10"/>
    </row>
    <row r="4" s="35" customFormat="1" ht="15" customHeight="1" thickBot="1"/>
    <row r="5" spans="1:9" s="35" customFormat="1" ht="21.75" customHeight="1" thickBot="1">
      <c r="A5" s="947" t="s">
        <v>228</v>
      </c>
      <c r="B5" s="948"/>
      <c r="C5" s="948"/>
      <c r="D5" s="949"/>
      <c r="F5" s="975" t="s">
        <v>224</v>
      </c>
      <c r="G5" s="976"/>
      <c r="H5" s="969">
        <f>IF(Carátula!E12="","",Carátula!E12)</f>
      </c>
      <c r="I5" s="970"/>
    </row>
    <row r="6" spans="1:9" s="35" customFormat="1" ht="21.75" customHeight="1" thickBot="1">
      <c r="A6" s="960">
        <f>IF(Carátula!E8="","",Carátula!E8)</f>
      </c>
      <c r="B6" s="981"/>
      <c r="C6" s="981"/>
      <c r="D6" s="961"/>
      <c r="F6" s="964"/>
      <c r="G6" s="965"/>
      <c r="H6" s="973"/>
      <c r="I6" s="974"/>
    </row>
    <row r="7" spans="1:9" s="35" customFormat="1" ht="30" customHeight="1" thickBot="1">
      <c r="A7" s="962"/>
      <c r="B7" s="962"/>
      <c r="C7" s="982"/>
      <c r="D7" s="983"/>
      <c r="E7" s="96"/>
      <c r="F7" s="975" t="s">
        <v>225</v>
      </c>
      <c r="G7" s="976"/>
      <c r="H7" s="969">
        <f>IF(Carátula!E13="","",Carátula!E13)</f>
      </c>
      <c r="I7" s="970"/>
    </row>
    <row r="8" spans="1:9" s="35" customFormat="1" ht="21.75" customHeight="1" thickBot="1">
      <c r="A8" s="947" t="s">
        <v>234</v>
      </c>
      <c r="B8" s="948"/>
      <c r="C8" s="947" t="s">
        <v>236</v>
      </c>
      <c r="D8" s="949"/>
      <c r="E8" s="14"/>
      <c r="F8" s="977"/>
      <c r="G8" s="978"/>
      <c r="H8" s="971"/>
      <c r="I8" s="972"/>
    </row>
    <row r="9" spans="1:9" s="35" customFormat="1" ht="21.75" customHeight="1" thickBot="1">
      <c r="A9" s="960">
        <f>IF(Carátula!E11="","",Carátula!E11)</f>
      </c>
      <c r="B9" s="981"/>
      <c r="C9" s="960">
        <f>IF(Carátula!E10="","",Carátula!E10)</f>
      </c>
      <c r="D9" s="961"/>
      <c r="E9" s="36"/>
      <c r="F9" s="964"/>
      <c r="G9" s="965"/>
      <c r="H9" s="973"/>
      <c r="I9" s="974"/>
    </row>
    <row r="10" spans="1:9" s="35" customFormat="1" ht="21.75" customHeight="1" thickBot="1">
      <c r="A10" s="962"/>
      <c r="B10" s="984"/>
      <c r="C10" s="962"/>
      <c r="D10" s="963"/>
      <c r="E10" s="36"/>
      <c r="F10" s="964" t="s">
        <v>226</v>
      </c>
      <c r="G10" s="965"/>
      <c r="H10" s="979">
        <f>IF(Carátula!E14="","",Carátula!E14)</f>
      </c>
      <c r="I10" s="980"/>
    </row>
    <row r="11" spans="1:9" s="35" customFormat="1" ht="15">
      <c r="A11" s="12"/>
      <c r="B11" s="12"/>
      <c r="C11" s="76"/>
      <c r="D11" s="26"/>
      <c r="E11" s="14"/>
      <c r="F11" s="14"/>
      <c r="G11" s="26"/>
      <c r="H11" s="26"/>
      <c r="I11" s="26"/>
    </row>
    <row r="12" spans="3:9" s="35" customFormat="1" ht="15.75" thickBot="1">
      <c r="C12" s="94"/>
      <c r="D12" s="36"/>
      <c r="E12" s="36"/>
      <c r="F12" s="14"/>
      <c r="G12" s="36"/>
      <c r="H12" s="36"/>
      <c r="I12" s="36"/>
    </row>
    <row r="13" spans="1:9" s="33" customFormat="1" ht="43.5" customHeight="1" thickBot="1">
      <c r="A13" s="722" t="s">
        <v>82</v>
      </c>
      <c r="B13" s="735" t="s">
        <v>328</v>
      </c>
      <c r="C13" s="736"/>
      <c r="D13" s="958" t="s">
        <v>27</v>
      </c>
      <c r="E13" s="722" t="s">
        <v>237</v>
      </c>
      <c r="F13" s="722" t="s">
        <v>288</v>
      </c>
      <c r="G13" s="722" t="s">
        <v>280</v>
      </c>
      <c r="H13" s="966" t="s">
        <v>20</v>
      </c>
      <c r="I13" s="966" t="s">
        <v>223</v>
      </c>
    </row>
    <row r="14" spans="1:9" s="33" customFormat="1" ht="34.5" customHeight="1" thickBot="1">
      <c r="A14" s="723"/>
      <c r="B14" s="238" t="s">
        <v>358</v>
      </c>
      <c r="C14" s="151" t="s">
        <v>359</v>
      </c>
      <c r="D14" s="959"/>
      <c r="E14" s="723"/>
      <c r="F14" s="723"/>
      <c r="G14" s="723"/>
      <c r="H14" s="967"/>
      <c r="I14" s="967"/>
    </row>
    <row r="15" spans="1:9" ht="14.25" customHeight="1" thickBot="1">
      <c r="A15" s="716" t="s">
        <v>28</v>
      </c>
      <c r="B15" s="716"/>
      <c r="C15" s="716"/>
      <c r="D15" s="717"/>
      <c r="E15" s="717"/>
      <c r="F15" s="718"/>
      <c r="G15" s="378">
        <f>SUM(G16:G75)</f>
        <v>0</v>
      </c>
      <c r="H15" s="968"/>
      <c r="I15" s="968"/>
    </row>
    <row r="16" spans="1:9" ht="19.5" customHeight="1">
      <c r="A16" s="27"/>
      <c r="B16" s="258"/>
      <c r="C16" s="63"/>
      <c r="D16" s="100"/>
      <c r="E16" s="100"/>
      <c r="F16" s="28"/>
      <c r="G16" s="22"/>
      <c r="H16" s="100"/>
      <c r="I16" s="257"/>
    </row>
    <row r="17" spans="1:9" ht="19.5" customHeight="1">
      <c r="A17" s="29"/>
      <c r="B17" s="261"/>
      <c r="C17" s="64"/>
      <c r="D17" s="98"/>
      <c r="E17" s="98"/>
      <c r="F17" s="30"/>
      <c r="G17" s="23"/>
      <c r="H17" s="98"/>
      <c r="I17" s="259"/>
    </row>
    <row r="18" spans="1:9" ht="19.5" customHeight="1">
      <c r="A18" s="29"/>
      <c r="B18" s="261"/>
      <c r="C18" s="64"/>
      <c r="D18" s="98"/>
      <c r="E18" s="98"/>
      <c r="F18" s="30"/>
      <c r="G18" s="23"/>
      <c r="H18" s="98"/>
      <c r="I18" s="259"/>
    </row>
    <row r="19" spans="1:9" ht="19.5" customHeight="1">
      <c r="A19" s="29"/>
      <c r="B19" s="261"/>
      <c r="C19" s="64"/>
      <c r="D19" s="98"/>
      <c r="E19" s="98"/>
      <c r="F19" s="30"/>
      <c r="G19" s="23"/>
      <c r="H19" s="98"/>
      <c r="I19" s="259"/>
    </row>
    <row r="20" spans="1:9" ht="19.5" customHeight="1">
      <c r="A20" s="29"/>
      <c r="B20" s="261"/>
      <c r="C20" s="64"/>
      <c r="D20" s="98"/>
      <c r="E20" s="98"/>
      <c r="F20" s="30"/>
      <c r="G20" s="23"/>
      <c r="H20" s="98"/>
      <c r="I20" s="259"/>
    </row>
    <row r="21" spans="1:9" ht="19.5" customHeight="1">
      <c r="A21" s="29"/>
      <c r="B21" s="261"/>
      <c r="C21" s="64"/>
      <c r="D21" s="98"/>
      <c r="E21" s="98"/>
      <c r="F21" s="30"/>
      <c r="G21" s="23"/>
      <c r="H21" s="98"/>
      <c r="I21" s="259"/>
    </row>
    <row r="22" spans="1:9" ht="19.5" customHeight="1">
      <c r="A22" s="29"/>
      <c r="B22" s="261"/>
      <c r="C22" s="64"/>
      <c r="D22" s="98"/>
      <c r="E22" s="98"/>
      <c r="F22" s="30"/>
      <c r="G22" s="23"/>
      <c r="H22" s="98"/>
      <c r="I22" s="259"/>
    </row>
    <row r="23" spans="1:9" ht="19.5" customHeight="1">
      <c r="A23" s="29"/>
      <c r="B23" s="261"/>
      <c r="C23" s="64"/>
      <c r="D23" s="98"/>
      <c r="E23" s="98"/>
      <c r="F23" s="30"/>
      <c r="G23" s="23"/>
      <c r="H23" s="98"/>
      <c r="I23" s="259"/>
    </row>
    <row r="24" spans="1:9" ht="19.5" customHeight="1">
      <c r="A24" s="29"/>
      <c r="B24" s="261"/>
      <c r="C24" s="64"/>
      <c r="D24" s="98"/>
      <c r="E24" s="98"/>
      <c r="F24" s="30"/>
      <c r="G24" s="23"/>
      <c r="H24" s="98"/>
      <c r="I24" s="259"/>
    </row>
    <row r="25" spans="1:9" ht="19.5" customHeight="1">
      <c r="A25" s="29"/>
      <c r="B25" s="261"/>
      <c r="C25" s="64"/>
      <c r="D25" s="98"/>
      <c r="E25" s="98"/>
      <c r="F25" s="30"/>
      <c r="G25" s="23"/>
      <c r="H25" s="98"/>
      <c r="I25" s="259"/>
    </row>
    <row r="26" spans="1:9" ht="19.5" customHeight="1">
      <c r="A26" s="29"/>
      <c r="B26" s="261"/>
      <c r="C26" s="64"/>
      <c r="D26" s="98"/>
      <c r="E26" s="98"/>
      <c r="F26" s="30"/>
      <c r="G26" s="23"/>
      <c r="H26" s="98"/>
      <c r="I26" s="259"/>
    </row>
    <row r="27" spans="1:9" ht="19.5" customHeight="1">
      <c r="A27" s="29"/>
      <c r="B27" s="261"/>
      <c r="C27" s="64"/>
      <c r="D27" s="98"/>
      <c r="E27" s="98"/>
      <c r="F27" s="30"/>
      <c r="G27" s="23"/>
      <c r="H27" s="98"/>
      <c r="I27" s="259"/>
    </row>
    <row r="28" spans="1:9" ht="19.5" customHeight="1">
      <c r="A28" s="29"/>
      <c r="B28" s="261"/>
      <c r="C28" s="64"/>
      <c r="D28" s="98"/>
      <c r="E28" s="98"/>
      <c r="F28" s="30"/>
      <c r="G28" s="23"/>
      <c r="H28" s="98"/>
      <c r="I28" s="259"/>
    </row>
    <row r="29" spans="1:9" ht="19.5" customHeight="1">
      <c r="A29" s="29"/>
      <c r="B29" s="261"/>
      <c r="C29" s="64"/>
      <c r="D29" s="98"/>
      <c r="E29" s="98"/>
      <c r="F29" s="30"/>
      <c r="G29" s="23"/>
      <c r="H29" s="98"/>
      <c r="I29" s="259"/>
    </row>
    <row r="30" spans="1:9" ht="19.5" customHeight="1">
      <c r="A30" s="29"/>
      <c r="B30" s="261"/>
      <c r="C30" s="64"/>
      <c r="D30" s="98"/>
      <c r="E30" s="98"/>
      <c r="F30" s="30"/>
      <c r="G30" s="23"/>
      <c r="H30" s="98"/>
      <c r="I30" s="259"/>
    </row>
    <row r="31" spans="1:9" ht="19.5" customHeight="1">
      <c r="A31" s="29"/>
      <c r="B31" s="261"/>
      <c r="C31" s="64"/>
      <c r="D31" s="98"/>
      <c r="E31" s="98"/>
      <c r="F31" s="30"/>
      <c r="G31" s="23"/>
      <c r="H31" s="98"/>
      <c r="I31" s="259"/>
    </row>
    <row r="32" spans="1:9" ht="19.5" customHeight="1">
      <c r="A32" s="29"/>
      <c r="B32" s="261"/>
      <c r="C32" s="64"/>
      <c r="D32" s="98"/>
      <c r="E32" s="98"/>
      <c r="F32" s="30"/>
      <c r="G32" s="23"/>
      <c r="H32" s="98"/>
      <c r="I32" s="259"/>
    </row>
    <row r="33" spans="1:9" ht="19.5" customHeight="1">
      <c r="A33" s="29"/>
      <c r="B33" s="261"/>
      <c r="C33" s="64"/>
      <c r="D33" s="98"/>
      <c r="E33" s="98"/>
      <c r="F33" s="30"/>
      <c r="G33" s="23"/>
      <c r="H33" s="98"/>
      <c r="I33" s="259"/>
    </row>
    <row r="34" spans="1:9" ht="19.5" customHeight="1">
      <c r="A34" s="29"/>
      <c r="B34" s="261"/>
      <c r="C34" s="64"/>
      <c r="D34" s="98"/>
      <c r="E34" s="98"/>
      <c r="F34" s="30"/>
      <c r="G34" s="23"/>
      <c r="H34" s="98"/>
      <c r="I34" s="259"/>
    </row>
    <row r="35" spans="1:9" ht="19.5" customHeight="1">
      <c r="A35" s="29"/>
      <c r="B35" s="261"/>
      <c r="C35" s="64"/>
      <c r="D35" s="98"/>
      <c r="E35" s="98"/>
      <c r="F35" s="30"/>
      <c r="G35" s="23"/>
      <c r="H35" s="98"/>
      <c r="I35" s="259"/>
    </row>
    <row r="36" spans="1:9" ht="19.5" customHeight="1">
      <c r="A36" s="29"/>
      <c r="B36" s="261"/>
      <c r="C36" s="64"/>
      <c r="D36" s="98"/>
      <c r="E36" s="98"/>
      <c r="F36" s="30"/>
      <c r="G36" s="23"/>
      <c r="H36" s="98"/>
      <c r="I36" s="259"/>
    </row>
    <row r="37" spans="1:9" ht="19.5" customHeight="1">
      <c r="A37" s="29"/>
      <c r="B37" s="261"/>
      <c r="C37" s="64"/>
      <c r="D37" s="98"/>
      <c r="E37" s="98"/>
      <c r="F37" s="30"/>
      <c r="G37" s="23"/>
      <c r="H37" s="98"/>
      <c r="I37" s="259"/>
    </row>
    <row r="38" spans="1:9" ht="19.5" customHeight="1">
      <c r="A38" s="29"/>
      <c r="B38" s="261"/>
      <c r="C38" s="64"/>
      <c r="D38" s="98"/>
      <c r="E38" s="98"/>
      <c r="F38" s="30"/>
      <c r="G38" s="23"/>
      <c r="H38" s="98"/>
      <c r="I38" s="259"/>
    </row>
    <row r="39" spans="1:9" ht="19.5" customHeight="1">
      <c r="A39" s="29"/>
      <c r="B39" s="261"/>
      <c r="C39" s="64"/>
      <c r="D39" s="98"/>
      <c r="E39" s="98"/>
      <c r="F39" s="30"/>
      <c r="G39" s="23"/>
      <c r="H39" s="98"/>
      <c r="I39" s="259"/>
    </row>
    <row r="40" spans="1:9" ht="19.5" customHeight="1">
      <c r="A40" s="29"/>
      <c r="B40" s="261"/>
      <c r="C40" s="64"/>
      <c r="D40" s="98"/>
      <c r="E40" s="98"/>
      <c r="F40" s="30"/>
      <c r="G40" s="23"/>
      <c r="H40" s="98"/>
      <c r="I40" s="259"/>
    </row>
    <row r="41" spans="1:9" ht="19.5" customHeight="1">
      <c r="A41" s="29"/>
      <c r="B41" s="261"/>
      <c r="C41" s="64"/>
      <c r="D41" s="98"/>
      <c r="E41" s="98"/>
      <c r="F41" s="30"/>
      <c r="G41" s="23"/>
      <c r="H41" s="98"/>
      <c r="I41" s="259"/>
    </row>
    <row r="42" spans="1:9" ht="19.5" customHeight="1">
      <c r="A42" s="29"/>
      <c r="B42" s="261"/>
      <c r="C42" s="64"/>
      <c r="D42" s="98"/>
      <c r="E42" s="98"/>
      <c r="F42" s="30"/>
      <c r="G42" s="23"/>
      <c r="H42" s="98"/>
      <c r="I42" s="259"/>
    </row>
    <row r="43" spans="1:9" ht="19.5" customHeight="1">
      <c r="A43" s="29"/>
      <c r="B43" s="261"/>
      <c r="C43" s="64"/>
      <c r="D43" s="98"/>
      <c r="E43" s="98"/>
      <c r="F43" s="30"/>
      <c r="G43" s="23"/>
      <c r="H43" s="98"/>
      <c r="I43" s="259"/>
    </row>
    <row r="44" spans="1:9" ht="19.5" customHeight="1">
      <c r="A44" s="29"/>
      <c r="B44" s="261"/>
      <c r="C44" s="64"/>
      <c r="D44" s="98"/>
      <c r="E44" s="98"/>
      <c r="F44" s="30"/>
      <c r="G44" s="23"/>
      <c r="H44" s="98"/>
      <c r="I44" s="259"/>
    </row>
    <row r="45" spans="1:9" ht="19.5" customHeight="1">
      <c r="A45" s="29"/>
      <c r="B45" s="261"/>
      <c r="C45" s="64"/>
      <c r="D45" s="98"/>
      <c r="E45" s="98"/>
      <c r="F45" s="30"/>
      <c r="G45" s="23"/>
      <c r="H45" s="98"/>
      <c r="I45" s="259"/>
    </row>
    <row r="46" spans="1:9" ht="19.5" customHeight="1">
      <c r="A46" s="29"/>
      <c r="B46" s="261"/>
      <c r="C46" s="64"/>
      <c r="D46" s="98"/>
      <c r="E46" s="98"/>
      <c r="F46" s="30"/>
      <c r="G46" s="23"/>
      <c r="H46" s="98"/>
      <c r="I46" s="259"/>
    </row>
    <row r="47" spans="1:9" ht="19.5" customHeight="1">
      <c r="A47" s="29"/>
      <c r="B47" s="261"/>
      <c r="C47" s="64"/>
      <c r="D47" s="98"/>
      <c r="E47" s="98"/>
      <c r="F47" s="30"/>
      <c r="G47" s="23"/>
      <c r="H47" s="98"/>
      <c r="I47" s="259"/>
    </row>
    <row r="48" spans="1:9" ht="19.5" customHeight="1">
      <c r="A48" s="29"/>
      <c r="B48" s="261"/>
      <c r="C48" s="64"/>
      <c r="D48" s="98"/>
      <c r="E48" s="98"/>
      <c r="F48" s="30"/>
      <c r="G48" s="23"/>
      <c r="H48" s="98"/>
      <c r="I48" s="259"/>
    </row>
    <row r="49" spans="1:9" ht="19.5" customHeight="1">
      <c r="A49" s="29"/>
      <c r="B49" s="261"/>
      <c r="C49" s="64"/>
      <c r="D49" s="98"/>
      <c r="E49" s="98"/>
      <c r="F49" s="30"/>
      <c r="G49" s="23"/>
      <c r="H49" s="98"/>
      <c r="I49" s="259"/>
    </row>
    <row r="50" spans="1:9" ht="19.5" customHeight="1">
      <c r="A50" s="29"/>
      <c r="B50" s="261"/>
      <c r="C50" s="64"/>
      <c r="D50" s="98"/>
      <c r="E50" s="98"/>
      <c r="F50" s="30"/>
      <c r="G50" s="23"/>
      <c r="H50" s="98"/>
      <c r="I50" s="259"/>
    </row>
    <row r="51" spans="1:9" ht="19.5" customHeight="1">
      <c r="A51" s="29"/>
      <c r="B51" s="261"/>
      <c r="C51" s="64"/>
      <c r="D51" s="98"/>
      <c r="E51" s="98"/>
      <c r="F51" s="30"/>
      <c r="G51" s="23"/>
      <c r="H51" s="98"/>
      <c r="I51" s="259"/>
    </row>
    <row r="52" spans="1:9" ht="19.5" customHeight="1">
      <c r="A52" s="29"/>
      <c r="B52" s="261"/>
      <c r="C52" s="64"/>
      <c r="D52" s="98"/>
      <c r="E52" s="98"/>
      <c r="F52" s="30"/>
      <c r="G52" s="23"/>
      <c r="H52" s="98"/>
      <c r="I52" s="259"/>
    </row>
    <row r="53" spans="1:9" ht="19.5" customHeight="1">
      <c r="A53" s="29"/>
      <c r="B53" s="261"/>
      <c r="C53" s="64"/>
      <c r="D53" s="98"/>
      <c r="E53" s="98"/>
      <c r="F53" s="30"/>
      <c r="G53" s="23"/>
      <c r="H53" s="98"/>
      <c r="I53" s="259"/>
    </row>
    <row r="54" spans="1:9" ht="19.5" customHeight="1">
      <c r="A54" s="29"/>
      <c r="B54" s="261"/>
      <c r="C54" s="64"/>
      <c r="D54" s="98"/>
      <c r="E54" s="98"/>
      <c r="F54" s="30"/>
      <c r="G54" s="23"/>
      <c r="H54" s="98"/>
      <c r="I54" s="259"/>
    </row>
    <row r="55" spans="1:9" ht="19.5" customHeight="1">
      <c r="A55" s="29"/>
      <c r="B55" s="261"/>
      <c r="C55" s="64"/>
      <c r="D55" s="98"/>
      <c r="E55" s="98"/>
      <c r="F55" s="30"/>
      <c r="G55" s="23"/>
      <c r="H55" s="98"/>
      <c r="I55" s="259"/>
    </row>
    <row r="56" spans="1:9" ht="19.5" customHeight="1">
      <c r="A56" s="29"/>
      <c r="B56" s="261"/>
      <c r="C56" s="64"/>
      <c r="D56" s="98"/>
      <c r="E56" s="98"/>
      <c r="F56" s="30"/>
      <c r="G56" s="23"/>
      <c r="H56" s="98"/>
      <c r="I56" s="259"/>
    </row>
    <row r="57" spans="1:9" ht="19.5" customHeight="1">
      <c r="A57" s="29"/>
      <c r="B57" s="261"/>
      <c r="C57" s="64"/>
      <c r="D57" s="98"/>
      <c r="E57" s="98"/>
      <c r="F57" s="30"/>
      <c r="G57" s="23"/>
      <c r="H57" s="98"/>
      <c r="I57" s="259"/>
    </row>
    <row r="58" spans="1:9" ht="19.5" customHeight="1">
      <c r="A58" s="29"/>
      <c r="B58" s="261"/>
      <c r="C58" s="64"/>
      <c r="D58" s="98"/>
      <c r="E58" s="98"/>
      <c r="F58" s="30"/>
      <c r="G58" s="23"/>
      <c r="H58" s="98"/>
      <c r="I58" s="259"/>
    </row>
    <row r="59" spans="1:9" ht="19.5" customHeight="1">
      <c r="A59" s="29"/>
      <c r="B59" s="261"/>
      <c r="C59" s="64"/>
      <c r="D59" s="98"/>
      <c r="E59" s="98"/>
      <c r="F59" s="30"/>
      <c r="G59" s="23"/>
      <c r="H59" s="98"/>
      <c r="I59" s="259"/>
    </row>
    <row r="60" spans="1:9" ht="19.5" customHeight="1">
      <c r="A60" s="29"/>
      <c r="B60" s="261"/>
      <c r="C60" s="64"/>
      <c r="D60" s="98"/>
      <c r="E60" s="98"/>
      <c r="F60" s="30"/>
      <c r="G60" s="23"/>
      <c r="H60" s="98"/>
      <c r="I60" s="259"/>
    </row>
    <row r="61" spans="1:9" ht="19.5" customHeight="1">
      <c r="A61" s="29"/>
      <c r="B61" s="261"/>
      <c r="C61" s="64"/>
      <c r="D61" s="98"/>
      <c r="E61" s="98"/>
      <c r="F61" s="30"/>
      <c r="G61" s="23"/>
      <c r="H61" s="98"/>
      <c r="I61" s="259"/>
    </row>
    <row r="62" spans="1:9" ht="19.5" customHeight="1">
      <c r="A62" s="29"/>
      <c r="B62" s="261"/>
      <c r="C62" s="64"/>
      <c r="D62" s="98"/>
      <c r="E62" s="98"/>
      <c r="F62" s="30"/>
      <c r="G62" s="23"/>
      <c r="H62" s="98"/>
      <c r="I62" s="259"/>
    </row>
    <row r="63" spans="1:9" ht="19.5" customHeight="1">
      <c r="A63" s="29"/>
      <c r="B63" s="261"/>
      <c r="C63" s="64"/>
      <c r="D63" s="98"/>
      <c r="E63" s="98"/>
      <c r="F63" s="30"/>
      <c r="G63" s="23"/>
      <c r="H63" s="98"/>
      <c r="I63" s="259"/>
    </row>
    <row r="64" spans="1:9" ht="19.5" customHeight="1">
      <c r="A64" s="29"/>
      <c r="B64" s="261"/>
      <c r="C64" s="64"/>
      <c r="D64" s="98"/>
      <c r="E64" s="98"/>
      <c r="F64" s="30"/>
      <c r="G64" s="23"/>
      <c r="H64" s="98"/>
      <c r="I64" s="259"/>
    </row>
    <row r="65" spans="1:9" ht="19.5" customHeight="1">
      <c r="A65" s="29"/>
      <c r="B65" s="261"/>
      <c r="C65" s="64"/>
      <c r="D65" s="98"/>
      <c r="E65" s="98"/>
      <c r="F65" s="30"/>
      <c r="G65" s="23"/>
      <c r="H65" s="98"/>
      <c r="I65" s="259"/>
    </row>
    <row r="66" spans="1:9" ht="19.5" customHeight="1">
      <c r="A66" s="29"/>
      <c r="B66" s="261"/>
      <c r="C66" s="64"/>
      <c r="D66" s="98"/>
      <c r="E66" s="98"/>
      <c r="F66" s="30"/>
      <c r="G66" s="23"/>
      <c r="H66" s="98"/>
      <c r="I66" s="259"/>
    </row>
    <row r="67" spans="1:9" ht="19.5" customHeight="1">
      <c r="A67" s="29"/>
      <c r="B67" s="261"/>
      <c r="C67" s="64"/>
      <c r="D67" s="98"/>
      <c r="E67" s="98"/>
      <c r="F67" s="30"/>
      <c r="G67" s="23"/>
      <c r="H67" s="98"/>
      <c r="I67" s="259"/>
    </row>
    <row r="68" spans="1:9" ht="19.5" customHeight="1">
      <c r="A68" s="29"/>
      <c r="B68" s="261"/>
      <c r="C68" s="64"/>
      <c r="D68" s="98"/>
      <c r="E68" s="98"/>
      <c r="F68" s="30"/>
      <c r="G68" s="23"/>
      <c r="H68" s="98"/>
      <c r="I68" s="259"/>
    </row>
    <row r="69" spans="1:9" ht="19.5" customHeight="1">
      <c r="A69" s="29"/>
      <c r="B69" s="261"/>
      <c r="C69" s="64"/>
      <c r="D69" s="98"/>
      <c r="E69" s="98"/>
      <c r="F69" s="30"/>
      <c r="G69" s="23"/>
      <c r="H69" s="98"/>
      <c r="I69" s="259"/>
    </row>
    <row r="70" spans="1:9" ht="19.5" customHeight="1">
      <c r="A70" s="29"/>
      <c r="B70" s="261"/>
      <c r="C70" s="64"/>
      <c r="D70" s="98"/>
      <c r="E70" s="98"/>
      <c r="F70" s="30"/>
      <c r="G70" s="23"/>
      <c r="H70" s="98"/>
      <c r="I70" s="259"/>
    </row>
    <row r="71" spans="1:9" ht="19.5" customHeight="1">
      <c r="A71" s="29"/>
      <c r="B71" s="261"/>
      <c r="C71" s="64"/>
      <c r="D71" s="98"/>
      <c r="E71" s="98"/>
      <c r="F71" s="30"/>
      <c r="G71" s="23"/>
      <c r="H71" s="98"/>
      <c r="I71" s="259"/>
    </row>
    <row r="72" spans="1:9" ht="19.5" customHeight="1">
      <c r="A72" s="29"/>
      <c r="B72" s="261"/>
      <c r="C72" s="64"/>
      <c r="D72" s="98"/>
      <c r="E72" s="98"/>
      <c r="F72" s="30"/>
      <c r="G72" s="23"/>
      <c r="H72" s="98"/>
      <c r="I72" s="259"/>
    </row>
    <row r="73" spans="1:9" ht="19.5" customHeight="1">
      <c r="A73" s="29"/>
      <c r="B73" s="261"/>
      <c r="C73" s="64"/>
      <c r="D73" s="98"/>
      <c r="E73" s="98"/>
      <c r="F73" s="30"/>
      <c r="G73" s="23"/>
      <c r="H73" s="98"/>
      <c r="I73" s="259"/>
    </row>
    <row r="74" spans="1:9" ht="19.5" customHeight="1">
      <c r="A74" s="29"/>
      <c r="B74" s="261"/>
      <c r="C74" s="64"/>
      <c r="D74" s="98"/>
      <c r="E74" s="98"/>
      <c r="F74" s="30"/>
      <c r="G74" s="23"/>
      <c r="H74" s="98"/>
      <c r="I74" s="259"/>
    </row>
    <row r="75" spans="1:9" ht="19.5" customHeight="1" thickBot="1">
      <c r="A75" s="31"/>
      <c r="B75" s="262"/>
      <c r="C75" s="65"/>
      <c r="D75" s="99"/>
      <c r="E75" s="99"/>
      <c r="F75" s="32"/>
      <c r="G75" s="24"/>
      <c r="H75" s="99"/>
      <c r="I75" s="260"/>
    </row>
    <row r="77" spans="1:2" ht="16.5">
      <c r="A77" s="377" t="s">
        <v>324</v>
      </c>
      <c r="B77" s="44"/>
    </row>
    <row r="78" spans="1:2" ht="16.5">
      <c r="A78" s="377" t="s">
        <v>441</v>
      </c>
      <c r="B78" s="44"/>
    </row>
  </sheetData>
  <sheetProtection password="E355" sheet="1" selectLockedCells="1"/>
  <mergeCells count="22">
    <mergeCell ref="A8:B8"/>
    <mergeCell ref="A6:D7"/>
    <mergeCell ref="B13:C13"/>
    <mergeCell ref="A9:B10"/>
    <mergeCell ref="A1:I1"/>
    <mergeCell ref="I13:I15"/>
    <mergeCell ref="A15:F15"/>
    <mergeCell ref="A5:D5"/>
    <mergeCell ref="F5:G6"/>
    <mergeCell ref="H5:I6"/>
    <mergeCell ref="H13:H15"/>
    <mergeCell ref="H7:I9"/>
    <mergeCell ref="C8:D8"/>
    <mergeCell ref="F7:G9"/>
    <mergeCell ref="E13:E14"/>
    <mergeCell ref="H10:I10"/>
    <mergeCell ref="A13:A14"/>
    <mergeCell ref="D13:D14"/>
    <mergeCell ref="C9:D10"/>
    <mergeCell ref="F10:G10"/>
    <mergeCell ref="G13:G14"/>
    <mergeCell ref="F13:F14"/>
  </mergeCells>
  <printOptions horizontalCentered="1" verticalCentered="1"/>
  <pageMargins left="0" right="0" top="0" bottom="0" header="0" footer="0"/>
  <pageSetup horizontalDpi="300" verticalDpi="300" orientation="portrait" paperSize="9" scale="50" r:id="rId1"/>
</worksheet>
</file>

<file path=xl/worksheets/sheet12.xml><?xml version="1.0" encoding="utf-8"?>
<worksheet xmlns="http://schemas.openxmlformats.org/spreadsheetml/2006/main" xmlns:r="http://schemas.openxmlformats.org/officeDocument/2006/relationships">
  <dimension ref="A1:L78"/>
  <sheetViews>
    <sheetView showGridLines="0" view="pageBreakPreview" zoomScale="75" zoomScaleSheetLayoutView="75" zoomScalePageLayoutView="0" workbookViewId="0" topLeftCell="A1">
      <selection activeCell="A3" sqref="A3:O68"/>
    </sheetView>
  </sheetViews>
  <sheetFormatPr defaultColWidth="11.421875" defaultRowHeight="12.75"/>
  <cols>
    <col min="1" max="1" width="13.7109375" style="13" customWidth="1"/>
    <col min="2" max="7" width="20.7109375" style="13" customWidth="1"/>
    <col min="8" max="8" width="39.28125" style="13" customWidth="1"/>
    <col min="9" max="9" width="13.7109375" style="13" customWidth="1"/>
    <col min="10" max="16384" width="11.421875" style="13" customWidth="1"/>
  </cols>
  <sheetData>
    <row r="1" spans="1:12" s="35" customFormat="1" ht="21.75" customHeight="1">
      <c r="A1" s="985" t="s">
        <v>425</v>
      </c>
      <c r="B1" s="985"/>
      <c r="C1" s="985"/>
      <c r="D1" s="985"/>
      <c r="E1" s="985"/>
      <c r="F1" s="985"/>
      <c r="G1" s="985"/>
      <c r="H1" s="985"/>
      <c r="I1" s="985"/>
      <c r="J1" s="34"/>
      <c r="K1" s="34"/>
      <c r="L1" s="34"/>
    </row>
    <row r="2" spans="1:9" s="35" customFormat="1" ht="15">
      <c r="A2" s="10"/>
      <c r="B2" s="10"/>
      <c r="C2" s="10"/>
      <c r="D2" s="10"/>
      <c r="E2" s="10"/>
      <c r="F2" s="10"/>
      <c r="G2" s="10"/>
      <c r="H2" s="10"/>
      <c r="I2" s="10"/>
    </row>
    <row r="3" spans="1:9" s="35" customFormat="1" ht="15">
      <c r="A3" s="10"/>
      <c r="B3" s="10"/>
      <c r="C3" s="10"/>
      <c r="D3" s="10"/>
      <c r="E3" s="10"/>
      <c r="F3" s="10"/>
      <c r="G3" s="10"/>
      <c r="H3" s="10"/>
      <c r="I3" s="10"/>
    </row>
    <row r="4" s="35" customFormat="1" ht="15" customHeight="1" thickBot="1"/>
    <row r="5" spans="1:9" s="35" customFormat="1" ht="21.75" customHeight="1" thickBot="1">
      <c r="A5" s="947" t="s">
        <v>228</v>
      </c>
      <c r="B5" s="948"/>
      <c r="C5" s="948"/>
      <c r="D5" s="949"/>
      <c r="F5" s="975" t="s">
        <v>224</v>
      </c>
      <c r="G5" s="976"/>
      <c r="H5" s="969">
        <f>IF(Carátula!E12="","",Carátula!E12)</f>
      </c>
      <c r="I5" s="970"/>
    </row>
    <row r="6" spans="1:9" s="35" customFormat="1" ht="21.75" customHeight="1" thickBot="1">
      <c r="A6" s="960">
        <f>IF(Carátula!E8="","",Carátula!E8)</f>
      </c>
      <c r="B6" s="981"/>
      <c r="C6" s="981"/>
      <c r="D6" s="961"/>
      <c r="F6" s="964"/>
      <c r="G6" s="965"/>
      <c r="H6" s="973"/>
      <c r="I6" s="974"/>
    </row>
    <row r="7" spans="1:9" s="35" customFormat="1" ht="30" customHeight="1" thickBot="1">
      <c r="A7" s="962"/>
      <c r="B7" s="962"/>
      <c r="C7" s="982"/>
      <c r="D7" s="983"/>
      <c r="E7" s="96"/>
      <c r="F7" s="975" t="s">
        <v>225</v>
      </c>
      <c r="G7" s="976"/>
      <c r="H7" s="969">
        <f>IF(Carátula!E13="","",Carátula!E13)</f>
      </c>
      <c r="I7" s="970"/>
    </row>
    <row r="8" spans="1:9" s="35" customFormat="1" ht="21.75" customHeight="1" thickBot="1">
      <c r="A8" s="947" t="s">
        <v>234</v>
      </c>
      <c r="B8" s="948"/>
      <c r="C8" s="947" t="s">
        <v>236</v>
      </c>
      <c r="D8" s="949"/>
      <c r="E8" s="14"/>
      <c r="F8" s="977"/>
      <c r="G8" s="978"/>
      <c r="H8" s="971"/>
      <c r="I8" s="972"/>
    </row>
    <row r="9" spans="1:9" s="35" customFormat="1" ht="21.75" customHeight="1" thickBot="1">
      <c r="A9" s="960">
        <f>IF(Carátula!E11="","",Carátula!E11)</f>
      </c>
      <c r="B9" s="981"/>
      <c r="C9" s="960">
        <f>IF(Carátula!E10="","",Carátula!E10)</f>
      </c>
      <c r="D9" s="961"/>
      <c r="E9" s="36"/>
      <c r="F9" s="964"/>
      <c r="G9" s="965"/>
      <c r="H9" s="973"/>
      <c r="I9" s="974"/>
    </row>
    <row r="10" spans="1:9" s="35" customFormat="1" ht="21.75" customHeight="1" thickBot="1">
      <c r="A10" s="962"/>
      <c r="B10" s="984"/>
      <c r="C10" s="962"/>
      <c r="D10" s="963"/>
      <c r="E10" s="36"/>
      <c r="F10" s="964" t="s">
        <v>226</v>
      </c>
      <c r="G10" s="965"/>
      <c r="H10" s="979">
        <f>IF(Carátula!E14="","",Carátula!E14)</f>
      </c>
      <c r="I10" s="980"/>
    </row>
    <row r="11" spans="1:9" s="35" customFormat="1" ht="15">
      <c r="A11" s="12"/>
      <c r="B11" s="12"/>
      <c r="C11" s="76"/>
      <c r="D11" s="26"/>
      <c r="E11" s="14"/>
      <c r="F11" s="14"/>
      <c r="G11" s="26"/>
      <c r="H11" s="26"/>
      <c r="I11" s="26"/>
    </row>
    <row r="12" spans="3:9" s="35" customFormat="1" ht="15.75" thickBot="1">
      <c r="C12" s="94"/>
      <c r="D12" s="36"/>
      <c r="E12" s="36"/>
      <c r="F12" s="14"/>
      <c r="G12" s="36"/>
      <c r="H12" s="36"/>
      <c r="I12" s="36"/>
    </row>
    <row r="13" spans="1:9" s="33" customFormat="1" ht="43.5" customHeight="1" thickBot="1">
      <c r="A13" s="722" t="s">
        <v>82</v>
      </c>
      <c r="B13" s="735" t="s">
        <v>372</v>
      </c>
      <c r="C13" s="736"/>
      <c r="D13" s="958" t="s">
        <v>279</v>
      </c>
      <c r="E13" s="722" t="s">
        <v>278</v>
      </c>
      <c r="F13" s="722" t="s">
        <v>288</v>
      </c>
      <c r="G13" s="722" t="s">
        <v>280</v>
      </c>
      <c r="H13" s="966" t="s">
        <v>221</v>
      </c>
      <c r="I13" s="966" t="s">
        <v>223</v>
      </c>
    </row>
    <row r="14" spans="1:9" s="33" customFormat="1" ht="32.25" customHeight="1" thickBot="1">
      <c r="A14" s="723"/>
      <c r="B14" s="238" t="s">
        <v>358</v>
      </c>
      <c r="C14" s="151" t="s">
        <v>359</v>
      </c>
      <c r="D14" s="959"/>
      <c r="E14" s="723"/>
      <c r="F14" s="723"/>
      <c r="G14" s="723"/>
      <c r="H14" s="967"/>
      <c r="I14" s="967"/>
    </row>
    <row r="15" spans="1:9" ht="14.25" customHeight="1" thickBot="1">
      <c r="A15" s="716" t="s">
        <v>28</v>
      </c>
      <c r="B15" s="716"/>
      <c r="C15" s="716"/>
      <c r="D15" s="717"/>
      <c r="E15" s="717"/>
      <c r="F15" s="718"/>
      <c r="G15" s="378">
        <f>SUM(G16:G75)</f>
        <v>0</v>
      </c>
      <c r="H15" s="968"/>
      <c r="I15" s="968"/>
    </row>
    <row r="16" spans="1:9" ht="19.5" customHeight="1">
      <c r="A16" s="27"/>
      <c r="B16" s="258"/>
      <c r="C16" s="63"/>
      <c r="D16" s="100"/>
      <c r="E16" s="100"/>
      <c r="F16" s="28"/>
      <c r="G16" s="22"/>
      <c r="H16" s="100"/>
      <c r="I16" s="257"/>
    </row>
    <row r="17" spans="1:9" ht="19.5" customHeight="1">
      <c r="A17" s="29"/>
      <c r="B17" s="261"/>
      <c r="C17" s="64"/>
      <c r="D17" s="98"/>
      <c r="E17" s="98"/>
      <c r="F17" s="30"/>
      <c r="G17" s="23"/>
      <c r="H17" s="98"/>
      <c r="I17" s="259"/>
    </row>
    <row r="18" spans="1:9" ht="19.5" customHeight="1">
      <c r="A18" s="29"/>
      <c r="B18" s="261"/>
      <c r="C18" s="64"/>
      <c r="D18" s="98"/>
      <c r="E18" s="98"/>
      <c r="F18" s="30"/>
      <c r="G18" s="23"/>
      <c r="H18" s="98"/>
      <c r="I18" s="259"/>
    </row>
    <row r="19" spans="1:9" ht="19.5" customHeight="1">
      <c r="A19" s="29"/>
      <c r="B19" s="261"/>
      <c r="C19" s="64"/>
      <c r="D19" s="98"/>
      <c r="E19" s="98"/>
      <c r="F19" s="30"/>
      <c r="G19" s="23"/>
      <c r="H19" s="98"/>
      <c r="I19" s="259"/>
    </row>
    <row r="20" spans="1:9" ht="19.5" customHeight="1">
      <c r="A20" s="29"/>
      <c r="B20" s="261"/>
      <c r="C20" s="64"/>
      <c r="D20" s="98"/>
      <c r="E20" s="98"/>
      <c r="F20" s="30"/>
      <c r="G20" s="23"/>
      <c r="H20" s="98"/>
      <c r="I20" s="259"/>
    </row>
    <row r="21" spans="1:9" ht="19.5" customHeight="1">
      <c r="A21" s="29"/>
      <c r="B21" s="261"/>
      <c r="C21" s="64"/>
      <c r="D21" s="98"/>
      <c r="E21" s="98"/>
      <c r="F21" s="30"/>
      <c r="G21" s="23"/>
      <c r="H21" s="98"/>
      <c r="I21" s="259"/>
    </row>
    <row r="22" spans="1:9" ht="19.5" customHeight="1">
      <c r="A22" s="29"/>
      <c r="B22" s="261"/>
      <c r="C22" s="64"/>
      <c r="D22" s="98"/>
      <c r="E22" s="98"/>
      <c r="F22" s="30"/>
      <c r="G22" s="23"/>
      <c r="H22" s="98"/>
      <c r="I22" s="259"/>
    </row>
    <row r="23" spans="1:9" ht="19.5" customHeight="1">
      <c r="A23" s="29"/>
      <c r="B23" s="261"/>
      <c r="C23" s="64"/>
      <c r="D23" s="98"/>
      <c r="E23" s="98"/>
      <c r="F23" s="30"/>
      <c r="G23" s="23"/>
      <c r="H23" s="98"/>
      <c r="I23" s="259"/>
    </row>
    <row r="24" spans="1:9" ht="19.5" customHeight="1">
      <c r="A24" s="29"/>
      <c r="B24" s="261"/>
      <c r="C24" s="64"/>
      <c r="D24" s="98"/>
      <c r="E24" s="98"/>
      <c r="F24" s="30"/>
      <c r="G24" s="23"/>
      <c r="H24" s="98"/>
      <c r="I24" s="259"/>
    </row>
    <row r="25" spans="1:9" ht="19.5" customHeight="1">
      <c r="A25" s="29"/>
      <c r="B25" s="261"/>
      <c r="C25" s="64"/>
      <c r="D25" s="98"/>
      <c r="E25" s="98"/>
      <c r="F25" s="30"/>
      <c r="G25" s="23"/>
      <c r="H25" s="98"/>
      <c r="I25" s="259"/>
    </row>
    <row r="26" spans="1:9" ht="19.5" customHeight="1">
      <c r="A26" s="29"/>
      <c r="B26" s="261"/>
      <c r="C26" s="64"/>
      <c r="D26" s="98"/>
      <c r="E26" s="98"/>
      <c r="F26" s="30"/>
      <c r="G26" s="23"/>
      <c r="H26" s="98"/>
      <c r="I26" s="259"/>
    </row>
    <row r="27" spans="1:9" ht="19.5" customHeight="1">
      <c r="A27" s="29"/>
      <c r="B27" s="261"/>
      <c r="C27" s="64"/>
      <c r="D27" s="98"/>
      <c r="E27" s="98"/>
      <c r="F27" s="30"/>
      <c r="G27" s="23"/>
      <c r="H27" s="98"/>
      <c r="I27" s="259"/>
    </row>
    <row r="28" spans="1:9" ht="19.5" customHeight="1">
      <c r="A28" s="29"/>
      <c r="B28" s="261"/>
      <c r="C28" s="64"/>
      <c r="D28" s="98"/>
      <c r="E28" s="98"/>
      <c r="F28" s="30"/>
      <c r="G28" s="23"/>
      <c r="H28" s="98"/>
      <c r="I28" s="259"/>
    </row>
    <row r="29" spans="1:9" ht="19.5" customHeight="1">
      <c r="A29" s="29"/>
      <c r="B29" s="261"/>
      <c r="C29" s="64"/>
      <c r="D29" s="98"/>
      <c r="E29" s="98"/>
      <c r="F29" s="30"/>
      <c r="G29" s="23"/>
      <c r="H29" s="98"/>
      <c r="I29" s="259"/>
    </row>
    <row r="30" spans="1:9" ht="19.5" customHeight="1">
      <c r="A30" s="29"/>
      <c r="B30" s="261"/>
      <c r="C30" s="64"/>
      <c r="D30" s="98"/>
      <c r="E30" s="98"/>
      <c r="F30" s="30"/>
      <c r="G30" s="23"/>
      <c r="H30" s="98"/>
      <c r="I30" s="259"/>
    </row>
    <row r="31" spans="1:9" ht="19.5" customHeight="1">
      <c r="A31" s="29"/>
      <c r="B31" s="261"/>
      <c r="C31" s="64"/>
      <c r="D31" s="98"/>
      <c r="E31" s="98"/>
      <c r="F31" s="30"/>
      <c r="G31" s="23"/>
      <c r="H31" s="98"/>
      <c r="I31" s="259"/>
    </row>
    <row r="32" spans="1:9" ht="19.5" customHeight="1">
      <c r="A32" s="29"/>
      <c r="B32" s="261"/>
      <c r="C32" s="64"/>
      <c r="D32" s="98"/>
      <c r="E32" s="98"/>
      <c r="F32" s="30"/>
      <c r="G32" s="23"/>
      <c r="H32" s="98"/>
      <c r="I32" s="259"/>
    </row>
    <row r="33" spans="1:9" ht="19.5" customHeight="1">
      <c r="A33" s="29"/>
      <c r="B33" s="261"/>
      <c r="C33" s="64"/>
      <c r="D33" s="98"/>
      <c r="E33" s="98"/>
      <c r="F33" s="30"/>
      <c r="G33" s="23"/>
      <c r="H33" s="98"/>
      <c r="I33" s="259"/>
    </row>
    <row r="34" spans="1:9" ht="19.5" customHeight="1">
      <c r="A34" s="29"/>
      <c r="B34" s="261"/>
      <c r="C34" s="64"/>
      <c r="D34" s="98"/>
      <c r="E34" s="98"/>
      <c r="F34" s="30"/>
      <c r="G34" s="23"/>
      <c r="H34" s="98"/>
      <c r="I34" s="259"/>
    </row>
    <row r="35" spans="1:9" ht="19.5" customHeight="1">
      <c r="A35" s="29"/>
      <c r="B35" s="261"/>
      <c r="C35" s="64"/>
      <c r="D35" s="98"/>
      <c r="E35" s="98"/>
      <c r="F35" s="30"/>
      <c r="G35" s="23"/>
      <c r="H35" s="98"/>
      <c r="I35" s="259"/>
    </row>
    <row r="36" spans="1:9" ht="19.5" customHeight="1">
      <c r="A36" s="29"/>
      <c r="B36" s="261"/>
      <c r="C36" s="64"/>
      <c r="D36" s="98"/>
      <c r="E36" s="98"/>
      <c r="F36" s="30"/>
      <c r="G36" s="23"/>
      <c r="H36" s="98"/>
      <c r="I36" s="259"/>
    </row>
    <row r="37" spans="1:9" ht="19.5" customHeight="1">
      <c r="A37" s="29"/>
      <c r="B37" s="261"/>
      <c r="C37" s="64"/>
      <c r="D37" s="98"/>
      <c r="E37" s="98"/>
      <c r="F37" s="30"/>
      <c r="G37" s="23"/>
      <c r="H37" s="98"/>
      <c r="I37" s="259"/>
    </row>
    <row r="38" spans="1:9" ht="19.5" customHeight="1">
      <c r="A38" s="29"/>
      <c r="B38" s="261"/>
      <c r="C38" s="64"/>
      <c r="D38" s="98"/>
      <c r="E38" s="98"/>
      <c r="F38" s="30"/>
      <c r="G38" s="23"/>
      <c r="H38" s="98"/>
      <c r="I38" s="259"/>
    </row>
    <row r="39" spans="1:9" ht="19.5" customHeight="1">
      <c r="A39" s="29"/>
      <c r="B39" s="261"/>
      <c r="C39" s="64"/>
      <c r="D39" s="98"/>
      <c r="E39" s="98"/>
      <c r="F39" s="30"/>
      <c r="G39" s="23"/>
      <c r="H39" s="98"/>
      <c r="I39" s="259"/>
    </row>
    <row r="40" spans="1:9" ht="19.5" customHeight="1">
      <c r="A40" s="29"/>
      <c r="B40" s="261"/>
      <c r="C40" s="64"/>
      <c r="D40" s="98"/>
      <c r="E40" s="98"/>
      <c r="F40" s="30"/>
      <c r="G40" s="23"/>
      <c r="H40" s="98"/>
      <c r="I40" s="259"/>
    </row>
    <row r="41" spans="1:9" ht="19.5" customHeight="1">
      <c r="A41" s="29"/>
      <c r="B41" s="261"/>
      <c r="C41" s="64"/>
      <c r="D41" s="98"/>
      <c r="E41" s="98"/>
      <c r="F41" s="30"/>
      <c r="G41" s="23"/>
      <c r="H41" s="98"/>
      <c r="I41" s="259"/>
    </row>
    <row r="42" spans="1:9" ht="19.5" customHeight="1">
      <c r="A42" s="29"/>
      <c r="B42" s="261"/>
      <c r="C42" s="64"/>
      <c r="D42" s="98"/>
      <c r="E42" s="98"/>
      <c r="F42" s="30"/>
      <c r="G42" s="23"/>
      <c r="H42" s="98"/>
      <c r="I42" s="259"/>
    </row>
    <row r="43" spans="1:9" ht="19.5" customHeight="1">
      <c r="A43" s="29"/>
      <c r="B43" s="261"/>
      <c r="C43" s="64"/>
      <c r="D43" s="98"/>
      <c r="E43" s="98"/>
      <c r="F43" s="30"/>
      <c r="G43" s="23"/>
      <c r="H43" s="98"/>
      <c r="I43" s="259"/>
    </row>
    <row r="44" spans="1:9" ht="19.5" customHeight="1">
      <c r="A44" s="29"/>
      <c r="B44" s="261"/>
      <c r="C44" s="64"/>
      <c r="D44" s="98"/>
      <c r="E44" s="98"/>
      <c r="F44" s="30"/>
      <c r="G44" s="23"/>
      <c r="H44" s="98"/>
      <c r="I44" s="259"/>
    </row>
    <row r="45" spans="1:9" ht="19.5" customHeight="1">
      <c r="A45" s="29"/>
      <c r="B45" s="261"/>
      <c r="C45" s="64"/>
      <c r="D45" s="98"/>
      <c r="E45" s="98"/>
      <c r="F45" s="30"/>
      <c r="G45" s="23"/>
      <c r="H45" s="98"/>
      <c r="I45" s="259"/>
    </row>
    <row r="46" spans="1:9" ht="19.5" customHeight="1">
      <c r="A46" s="29"/>
      <c r="B46" s="261"/>
      <c r="C46" s="64"/>
      <c r="D46" s="98"/>
      <c r="E46" s="98"/>
      <c r="F46" s="30"/>
      <c r="G46" s="23"/>
      <c r="H46" s="98"/>
      <c r="I46" s="259"/>
    </row>
    <row r="47" spans="1:9" ht="19.5" customHeight="1">
      <c r="A47" s="29"/>
      <c r="B47" s="261"/>
      <c r="C47" s="64"/>
      <c r="D47" s="98"/>
      <c r="E47" s="98"/>
      <c r="F47" s="30"/>
      <c r="G47" s="23"/>
      <c r="H47" s="98"/>
      <c r="I47" s="259"/>
    </row>
    <row r="48" spans="1:9" ht="19.5" customHeight="1">
      <c r="A48" s="29"/>
      <c r="B48" s="261"/>
      <c r="C48" s="64"/>
      <c r="D48" s="98"/>
      <c r="E48" s="98"/>
      <c r="F48" s="30"/>
      <c r="G48" s="23"/>
      <c r="H48" s="98"/>
      <c r="I48" s="259"/>
    </row>
    <row r="49" spans="1:9" ht="19.5" customHeight="1">
      <c r="A49" s="29"/>
      <c r="B49" s="261"/>
      <c r="C49" s="64"/>
      <c r="D49" s="98"/>
      <c r="E49" s="98"/>
      <c r="F49" s="30"/>
      <c r="G49" s="23"/>
      <c r="H49" s="98"/>
      <c r="I49" s="259"/>
    </row>
    <row r="50" spans="1:9" ht="19.5" customHeight="1">
      <c r="A50" s="29"/>
      <c r="B50" s="261"/>
      <c r="C50" s="64"/>
      <c r="D50" s="98"/>
      <c r="E50" s="98"/>
      <c r="F50" s="30"/>
      <c r="G50" s="23"/>
      <c r="H50" s="98"/>
      <c r="I50" s="259"/>
    </row>
    <row r="51" spans="1:9" ht="19.5" customHeight="1">
      <c r="A51" s="29"/>
      <c r="B51" s="261"/>
      <c r="C51" s="64"/>
      <c r="D51" s="98"/>
      <c r="E51" s="98"/>
      <c r="F51" s="30"/>
      <c r="G51" s="23"/>
      <c r="H51" s="98"/>
      <c r="I51" s="259"/>
    </row>
    <row r="52" spans="1:9" ht="19.5" customHeight="1">
      <c r="A52" s="29"/>
      <c r="B52" s="261"/>
      <c r="C52" s="64"/>
      <c r="D52" s="98"/>
      <c r="E52" s="98"/>
      <c r="F52" s="30"/>
      <c r="G52" s="23"/>
      <c r="H52" s="98"/>
      <c r="I52" s="259"/>
    </row>
    <row r="53" spans="1:9" ht="19.5" customHeight="1">
      <c r="A53" s="29"/>
      <c r="B53" s="261"/>
      <c r="C53" s="64"/>
      <c r="D53" s="98"/>
      <c r="E53" s="98"/>
      <c r="F53" s="30"/>
      <c r="G53" s="23"/>
      <c r="H53" s="98"/>
      <c r="I53" s="259"/>
    </row>
    <row r="54" spans="1:9" ht="19.5" customHeight="1">
      <c r="A54" s="29"/>
      <c r="B54" s="261"/>
      <c r="C54" s="64"/>
      <c r="D54" s="98"/>
      <c r="E54" s="98"/>
      <c r="F54" s="30"/>
      <c r="G54" s="23"/>
      <c r="H54" s="98"/>
      <c r="I54" s="259"/>
    </row>
    <row r="55" spans="1:9" ht="19.5" customHeight="1">
      <c r="A55" s="29"/>
      <c r="B55" s="261"/>
      <c r="C55" s="64"/>
      <c r="D55" s="98"/>
      <c r="E55" s="98"/>
      <c r="F55" s="30"/>
      <c r="G55" s="23"/>
      <c r="H55" s="98"/>
      <c r="I55" s="259"/>
    </row>
    <row r="56" spans="1:9" ht="19.5" customHeight="1">
      <c r="A56" s="29"/>
      <c r="B56" s="261"/>
      <c r="C56" s="64"/>
      <c r="D56" s="98"/>
      <c r="E56" s="98"/>
      <c r="F56" s="30"/>
      <c r="G56" s="23"/>
      <c r="H56" s="98"/>
      <c r="I56" s="259"/>
    </row>
    <row r="57" spans="1:9" ht="19.5" customHeight="1">
      <c r="A57" s="29"/>
      <c r="B57" s="261"/>
      <c r="C57" s="64"/>
      <c r="D57" s="98"/>
      <c r="E57" s="98"/>
      <c r="F57" s="30"/>
      <c r="G57" s="23"/>
      <c r="H57" s="98"/>
      <c r="I57" s="259"/>
    </row>
    <row r="58" spans="1:9" ht="19.5" customHeight="1">
      <c r="A58" s="29"/>
      <c r="B58" s="261"/>
      <c r="C58" s="64"/>
      <c r="D58" s="98"/>
      <c r="E58" s="98"/>
      <c r="F58" s="30"/>
      <c r="G58" s="23"/>
      <c r="H58" s="98"/>
      <c r="I58" s="259"/>
    </row>
    <row r="59" spans="1:9" ht="19.5" customHeight="1">
      <c r="A59" s="29"/>
      <c r="B59" s="261"/>
      <c r="C59" s="64"/>
      <c r="D59" s="98"/>
      <c r="E59" s="98"/>
      <c r="F59" s="30"/>
      <c r="G59" s="23"/>
      <c r="H59" s="98"/>
      <c r="I59" s="259"/>
    </row>
    <row r="60" spans="1:9" ht="19.5" customHeight="1">
      <c r="A60" s="29"/>
      <c r="B60" s="261"/>
      <c r="C60" s="64"/>
      <c r="D60" s="98"/>
      <c r="E60" s="98"/>
      <c r="F60" s="30"/>
      <c r="G60" s="23"/>
      <c r="H60" s="98"/>
      <c r="I60" s="259"/>
    </row>
    <row r="61" spans="1:9" ht="19.5" customHeight="1">
      <c r="A61" s="29"/>
      <c r="B61" s="261"/>
      <c r="C61" s="64"/>
      <c r="D61" s="98"/>
      <c r="E61" s="98"/>
      <c r="F61" s="30"/>
      <c r="G61" s="23"/>
      <c r="H61" s="98"/>
      <c r="I61" s="259"/>
    </row>
    <row r="62" spans="1:9" ht="19.5" customHeight="1">
      <c r="A62" s="29"/>
      <c r="B62" s="261"/>
      <c r="C62" s="64"/>
      <c r="D62" s="98"/>
      <c r="E62" s="98"/>
      <c r="F62" s="30"/>
      <c r="G62" s="23"/>
      <c r="H62" s="98"/>
      <c r="I62" s="259"/>
    </row>
    <row r="63" spans="1:9" ht="19.5" customHeight="1">
      <c r="A63" s="29"/>
      <c r="B63" s="261"/>
      <c r="C63" s="64"/>
      <c r="D63" s="98"/>
      <c r="E63" s="98"/>
      <c r="F63" s="30"/>
      <c r="G63" s="23"/>
      <c r="H63" s="98"/>
      <c r="I63" s="259"/>
    </row>
    <row r="64" spans="1:9" ht="19.5" customHeight="1">
      <c r="A64" s="29"/>
      <c r="B64" s="261"/>
      <c r="C64" s="64"/>
      <c r="D64" s="98"/>
      <c r="E64" s="98"/>
      <c r="F64" s="30"/>
      <c r="G64" s="23"/>
      <c r="H64" s="98"/>
      <c r="I64" s="259"/>
    </row>
    <row r="65" spans="1:9" ht="19.5" customHeight="1">
      <c r="A65" s="29"/>
      <c r="B65" s="261"/>
      <c r="C65" s="64"/>
      <c r="D65" s="98"/>
      <c r="E65" s="98"/>
      <c r="F65" s="30"/>
      <c r="G65" s="23"/>
      <c r="H65" s="98"/>
      <c r="I65" s="259"/>
    </row>
    <row r="66" spans="1:9" ht="19.5" customHeight="1">
      <c r="A66" s="29"/>
      <c r="B66" s="261"/>
      <c r="C66" s="64"/>
      <c r="D66" s="98"/>
      <c r="E66" s="98"/>
      <c r="F66" s="30"/>
      <c r="G66" s="23"/>
      <c r="H66" s="98"/>
      <c r="I66" s="259"/>
    </row>
    <row r="67" spans="1:9" ht="19.5" customHeight="1">
      <c r="A67" s="29"/>
      <c r="B67" s="261"/>
      <c r="C67" s="64"/>
      <c r="D67" s="98"/>
      <c r="E67" s="98"/>
      <c r="F67" s="30"/>
      <c r="G67" s="23"/>
      <c r="H67" s="98"/>
      <c r="I67" s="259"/>
    </row>
    <row r="68" spans="1:9" ht="19.5" customHeight="1">
      <c r="A68" s="29"/>
      <c r="B68" s="261"/>
      <c r="C68" s="64"/>
      <c r="D68" s="98"/>
      <c r="E68" s="98"/>
      <c r="F68" s="30"/>
      <c r="G68" s="23"/>
      <c r="H68" s="98"/>
      <c r="I68" s="259"/>
    </row>
    <row r="69" spans="1:9" ht="19.5" customHeight="1">
      <c r="A69" s="29"/>
      <c r="B69" s="261"/>
      <c r="C69" s="64"/>
      <c r="D69" s="98"/>
      <c r="E69" s="98"/>
      <c r="F69" s="30"/>
      <c r="G69" s="23"/>
      <c r="H69" s="98"/>
      <c r="I69" s="259"/>
    </row>
    <row r="70" spans="1:9" ht="19.5" customHeight="1">
      <c r="A70" s="29"/>
      <c r="B70" s="261"/>
      <c r="C70" s="64"/>
      <c r="D70" s="98"/>
      <c r="E70" s="98"/>
      <c r="F70" s="30"/>
      <c r="G70" s="23"/>
      <c r="H70" s="98"/>
      <c r="I70" s="259"/>
    </row>
    <row r="71" spans="1:9" ht="19.5" customHeight="1">
      <c r="A71" s="29"/>
      <c r="B71" s="261"/>
      <c r="C71" s="64"/>
      <c r="D71" s="98"/>
      <c r="E71" s="98"/>
      <c r="F71" s="30"/>
      <c r="G71" s="23"/>
      <c r="H71" s="98"/>
      <c r="I71" s="259"/>
    </row>
    <row r="72" spans="1:9" ht="19.5" customHeight="1">
      <c r="A72" s="29"/>
      <c r="B72" s="261"/>
      <c r="C72" s="64"/>
      <c r="D72" s="98"/>
      <c r="E72" s="98"/>
      <c r="F72" s="30"/>
      <c r="G72" s="23"/>
      <c r="H72" s="98"/>
      <c r="I72" s="259"/>
    </row>
    <row r="73" spans="1:9" ht="19.5" customHeight="1">
      <c r="A73" s="29"/>
      <c r="B73" s="261"/>
      <c r="C73" s="64"/>
      <c r="D73" s="98"/>
      <c r="E73" s="98"/>
      <c r="F73" s="30"/>
      <c r="G73" s="23"/>
      <c r="H73" s="98"/>
      <c r="I73" s="259"/>
    </row>
    <row r="74" spans="1:9" ht="19.5" customHeight="1">
      <c r="A74" s="29"/>
      <c r="B74" s="261"/>
      <c r="C74" s="64"/>
      <c r="D74" s="98"/>
      <c r="E74" s="98"/>
      <c r="F74" s="30"/>
      <c r="G74" s="23"/>
      <c r="H74" s="98"/>
      <c r="I74" s="259"/>
    </row>
    <row r="75" spans="1:9" ht="19.5" customHeight="1" thickBot="1">
      <c r="A75" s="31"/>
      <c r="B75" s="262"/>
      <c r="C75" s="65"/>
      <c r="D75" s="99"/>
      <c r="E75" s="99"/>
      <c r="F75" s="32"/>
      <c r="G75" s="24"/>
      <c r="H75" s="99"/>
      <c r="I75" s="260"/>
    </row>
    <row r="77" spans="1:2" ht="16.5">
      <c r="A77" s="377" t="s">
        <v>324</v>
      </c>
      <c r="B77" s="44"/>
    </row>
    <row r="78" spans="1:2" ht="16.5">
      <c r="A78" s="377" t="s">
        <v>441</v>
      </c>
      <c r="B78" s="44"/>
    </row>
  </sheetData>
  <sheetProtection password="E355" sheet="1" selectLockedCells="1"/>
  <mergeCells count="22">
    <mergeCell ref="I13:I15"/>
    <mergeCell ref="G13:G14"/>
    <mergeCell ref="F7:G9"/>
    <mergeCell ref="A13:A14"/>
    <mergeCell ref="H13:H15"/>
    <mergeCell ref="A15:F15"/>
    <mergeCell ref="A9:B10"/>
    <mergeCell ref="B13:C13"/>
    <mergeCell ref="D13:D14"/>
    <mergeCell ref="E13:E14"/>
    <mergeCell ref="F13:F14"/>
    <mergeCell ref="C8:D8"/>
    <mergeCell ref="C9:D10"/>
    <mergeCell ref="A1:I1"/>
    <mergeCell ref="F10:G10"/>
    <mergeCell ref="A5:D5"/>
    <mergeCell ref="F5:G6"/>
    <mergeCell ref="A6:D7"/>
    <mergeCell ref="H7:I9"/>
    <mergeCell ref="A8:B8"/>
    <mergeCell ref="H5:I6"/>
    <mergeCell ref="H10:I10"/>
  </mergeCells>
  <printOptions horizontalCentered="1" verticalCentered="1"/>
  <pageMargins left="0" right="0" top="0" bottom="0" header="0" footer="0"/>
  <pageSetup horizontalDpi="300" verticalDpi="300" orientation="portrait" paperSize="9" scale="50" r:id="rId1"/>
</worksheet>
</file>

<file path=xl/worksheets/sheet13.xml><?xml version="1.0" encoding="utf-8"?>
<worksheet xmlns="http://schemas.openxmlformats.org/spreadsheetml/2006/main" xmlns:r="http://schemas.openxmlformats.org/officeDocument/2006/relationships">
  <dimension ref="A1:N59"/>
  <sheetViews>
    <sheetView showGridLines="0" view="pageBreakPreview" zoomScale="75" zoomScaleNormal="75" zoomScaleSheetLayoutView="75" zoomScalePageLayoutView="0" workbookViewId="0" topLeftCell="A1">
      <selection activeCell="A17" sqref="A17:C17"/>
    </sheetView>
  </sheetViews>
  <sheetFormatPr defaultColWidth="9.140625" defaultRowHeight="12.75"/>
  <cols>
    <col min="1" max="2" width="28.7109375" style="13" customWidth="1"/>
    <col min="3" max="3" width="13.00390625" style="13" customWidth="1"/>
    <col min="4" max="10" width="20.7109375" style="13" customWidth="1"/>
    <col min="11" max="11" width="12.8515625" style="13" customWidth="1"/>
    <col min="12" max="12" width="11.421875" style="13" customWidth="1"/>
    <col min="13" max="16384" width="9.140625" style="13" customWidth="1"/>
  </cols>
  <sheetData>
    <row r="1" spans="1:12" ht="18">
      <c r="A1" s="987" t="s">
        <v>426</v>
      </c>
      <c r="B1" s="987"/>
      <c r="C1" s="987"/>
      <c r="D1" s="987"/>
      <c r="E1" s="987"/>
      <c r="F1" s="987"/>
      <c r="G1" s="987"/>
      <c r="H1" s="987"/>
      <c r="I1" s="987"/>
      <c r="J1" s="987"/>
      <c r="K1" s="987"/>
      <c r="L1" s="987"/>
    </row>
    <row r="2" spans="1:10" ht="14.25">
      <c r="A2" s="43"/>
      <c r="B2" s="43"/>
      <c r="C2" s="43"/>
      <c r="D2" s="43"/>
      <c r="E2" s="43"/>
      <c r="F2" s="43"/>
      <c r="G2" s="43"/>
      <c r="H2" s="43"/>
      <c r="I2" s="43"/>
      <c r="J2" s="43"/>
    </row>
    <row r="3" spans="1:7" s="60" customFormat="1" ht="15.75" customHeight="1" thickBot="1">
      <c r="A3" s="43"/>
      <c r="B3" s="43"/>
      <c r="C3" s="43"/>
      <c r="D3" s="43"/>
      <c r="E3" s="43"/>
      <c r="F3" s="43"/>
      <c r="G3" s="43"/>
    </row>
    <row r="4" spans="1:12" ht="21.75" customHeight="1" thickBot="1">
      <c r="A4" s="817" t="s">
        <v>228</v>
      </c>
      <c r="B4" s="818"/>
      <c r="C4" s="818"/>
      <c r="D4" s="819"/>
      <c r="E4" s="43"/>
      <c r="G4" s="823" t="s">
        <v>224</v>
      </c>
      <c r="H4" s="886"/>
      <c r="I4" s="825">
        <f>IF(Carátula!E12="","",Carátula!E12)</f>
      </c>
      <c r="J4" s="899"/>
      <c r="K4" s="899"/>
      <c r="L4" s="826"/>
    </row>
    <row r="5" spans="1:12" ht="21.75" customHeight="1" thickBot="1">
      <c r="A5" s="999">
        <f>IF(Carátula!E8="","",Carátula!E8)</f>
      </c>
      <c r="B5" s="1000"/>
      <c r="C5" s="1000"/>
      <c r="D5" s="1001"/>
      <c r="E5" s="43"/>
      <c r="G5" s="824"/>
      <c r="H5" s="887"/>
      <c r="I5" s="827"/>
      <c r="J5" s="900"/>
      <c r="K5" s="900"/>
      <c r="L5" s="828"/>
    </row>
    <row r="6" spans="1:14" ht="21.75" customHeight="1" thickBot="1">
      <c r="A6" s="999"/>
      <c r="B6" s="1000"/>
      <c r="C6" s="1000"/>
      <c r="D6" s="1001"/>
      <c r="E6" s="43"/>
      <c r="G6" s="823" t="s">
        <v>225</v>
      </c>
      <c r="H6" s="886"/>
      <c r="I6" s="825">
        <f>IF(Carátula!E13="","",Carátula!E13)</f>
      </c>
      <c r="J6" s="899"/>
      <c r="K6" s="899"/>
      <c r="L6" s="826"/>
      <c r="M6" s="211"/>
      <c r="N6" s="211"/>
    </row>
    <row r="7" spans="1:14" ht="21.75" customHeight="1" thickBot="1">
      <c r="A7" s="817" t="s">
        <v>234</v>
      </c>
      <c r="B7" s="819"/>
      <c r="C7" s="817" t="s">
        <v>236</v>
      </c>
      <c r="D7" s="819"/>
      <c r="E7" s="61"/>
      <c r="F7" s="58"/>
      <c r="G7" s="824"/>
      <c r="H7" s="887"/>
      <c r="I7" s="827"/>
      <c r="J7" s="900"/>
      <c r="K7" s="900"/>
      <c r="L7" s="828"/>
      <c r="M7" s="211"/>
      <c r="N7" s="211"/>
    </row>
    <row r="8" spans="1:12" ht="21.75" customHeight="1">
      <c r="A8" s="1002">
        <f>IF(Carátula!E11="","",Carátula!E11)</f>
      </c>
      <c r="B8" s="1003"/>
      <c r="C8" s="999">
        <f>IF(Carátula!E10="","",Carátula!E10)</f>
      </c>
      <c r="D8" s="1001"/>
      <c r="E8" s="61"/>
      <c r="G8" s="829" t="s">
        <v>226</v>
      </c>
      <c r="H8" s="888"/>
      <c r="I8" s="869">
        <f>IF(Carátula!E14="","",Carátula!E14)</f>
      </c>
      <c r="J8" s="997"/>
      <c r="K8" s="997"/>
      <c r="L8" s="870"/>
    </row>
    <row r="9" spans="1:12" ht="21.75" customHeight="1" thickBot="1">
      <c r="A9" s="1004"/>
      <c r="B9" s="1005"/>
      <c r="C9" s="880"/>
      <c r="D9" s="882"/>
      <c r="E9" s="61"/>
      <c r="G9" s="824"/>
      <c r="H9" s="887"/>
      <c r="I9" s="815"/>
      <c r="J9" s="998"/>
      <c r="K9" s="998"/>
      <c r="L9" s="816"/>
    </row>
    <row r="10" spans="1:11" ht="15">
      <c r="A10" s="43"/>
      <c r="B10" s="43"/>
      <c r="C10" s="71"/>
      <c r="D10" s="61"/>
      <c r="E10" s="82"/>
      <c r="F10" s="83"/>
      <c r="G10" s="61"/>
      <c r="H10" s="61"/>
      <c r="I10" s="84"/>
      <c r="J10" s="61"/>
      <c r="K10" s="36"/>
    </row>
    <row r="11" spans="1:11" ht="14.25">
      <c r="A11" s="43"/>
      <c r="B11" s="43"/>
      <c r="C11" s="61"/>
      <c r="D11" s="61"/>
      <c r="E11" s="82"/>
      <c r="F11" s="58"/>
      <c r="G11" s="82"/>
      <c r="H11" s="82"/>
      <c r="I11" s="85"/>
      <c r="J11" s="61"/>
      <c r="K11" s="36"/>
    </row>
    <row r="12" spans="1:12" ht="16.5" thickBot="1">
      <c r="A12" s="43"/>
      <c r="B12" s="43"/>
      <c r="C12" s="41"/>
      <c r="D12" s="61"/>
      <c r="E12" s="82"/>
      <c r="F12" s="82"/>
      <c r="G12" s="82"/>
      <c r="H12" s="82"/>
      <c r="I12" s="61"/>
      <c r="J12" s="106"/>
      <c r="L12" s="271" t="s">
        <v>1</v>
      </c>
    </row>
    <row r="13" spans="1:12" ht="18" customHeight="1" thickBot="1">
      <c r="A13" s="735" t="s">
        <v>219</v>
      </c>
      <c r="B13" s="735"/>
      <c r="C13" s="993"/>
      <c r="D13" s="993" t="s">
        <v>14</v>
      </c>
      <c r="E13" s="993" t="s">
        <v>233</v>
      </c>
      <c r="F13" s="993"/>
      <c r="G13" s="993" t="s">
        <v>16</v>
      </c>
      <c r="H13" s="722" t="s">
        <v>3</v>
      </c>
      <c r="I13" s="994" t="s">
        <v>318</v>
      </c>
      <c r="J13" s="871" t="s">
        <v>83</v>
      </c>
      <c r="K13" s="958" t="s">
        <v>360</v>
      </c>
      <c r="L13" s="966"/>
    </row>
    <row r="14" spans="1:12" ht="15" customHeight="1" thickBot="1">
      <c r="A14" s="735"/>
      <c r="B14" s="735"/>
      <c r="C14" s="993"/>
      <c r="D14" s="993"/>
      <c r="E14" s="993" t="s">
        <v>17</v>
      </c>
      <c r="F14" s="993" t="s">
        <v>18</v>
      </c>
      <c r="G14" s="993"/>
      <c r="H14" s="991"/>
      <c r="I14" s="994"/>
      <c r="J14" s="871"/>
      <c r="K14" s="990"/>
      <c r="L14" s="967"/>
    </row>
    <row r="15" spans="1:12" ht="15" customHeight="1" thickBot="1">
      <c r="A15" s="735"/>
      <c r="B15" s="735"/>
      <c r="C15" s="993"/>
      <c r="D15" s="996"/>
      <c r="E15" s="993"/>
      <c r="F15" s="993"/>
      <c r="G15" s="996"/>
      <c r="H15" s="992"/>
      <c r="I15" s="995"/>
      <c r="J15" s="817"/>
      <c r="K15" s="146" t="s">
        <v>361</v>
      </c>
      <c r="L15" s="146" t="s">
        <v>362</v>
      </c>
    </row>
    <row r="16" spans="1:12" ht="15.75" thickBot="1">
      <c r="A16" s="716" t="s">
        <v>28</v>
      </c>
      <c r="B16" s="716"/>
      <c r="C16" s="988"/>
      <c r="D16" s="150">
        <f>SUM(D17:D56)</f>
        <v>0</v>
      </c>
      <c r="E16" s="150">
        <f>SUM(E17:E56)</f>
        <v>0</v>
      </c>
      <c r="F16" s="150">
        <f>SUM(F17:F56)</f>
        <v>0</v>
      </c>
      <c r="G16" s="150">
        <f>F16-E16</f>
        <v>0</v>
      </c>
      <c r="H16" s="150">
        <f>SUM(H17:H56)</f>
        <v>0</v>
      </c>
      <c r="I16" s="150">
        <f>SUM(I17:I56)</f>
        <v>0</v>
      </c>
      <c r="J16" s="166">
        <f>SUM(D16)-SUM(G16,I16,H16)</f>
        <v>0</v>
      </c>
      <c r="K16" s="150">
        <f>SUM(K17:K56)</f>
        <v>0</v>
      </c>
      <c r="L16" s="150">
        <f>SUM(L17:L56)</f>
        <v>0</v>
      </c>
    </row>
    <row r="17" spans="1:12" ht="15">
      <c r="A17" s="1006"/>
      <c r="B17" s="1006"/>
      <c r="C17" s="1006"/>
      <c r="D17" s="241"/>
      <c r="E17" s="241"/>
      <c r="F17" s="241"/>
      <c r="G17" s="242">
        <f>F17-E17</f>
        <v>0</v>
      </c>
      <c r="H17" s="241"/>
      <c r="I17" s="241"/>
      <c r="J17" s="243">
        <f>SUM(D17)-SUM(G17,H17,I17)</f>
        <v>0</v>
      </c>
      <c r="K17" s="379"/>
      <c r="L17" s="380"/>
    </row>
    <row r="18" spans="1:12" ht="15">
      <c r="A18" s="986"/>
      <c r="B18" s="986"/>
      <c r="C18" s="986"/>
      <c r="D18" s="23"/>
      <c r="E18" s="23"/>
      <c r="F18" s="23"/>
      <c r="G18" s="236">
        <f aca="true" t="shared" si="0" ref="G18:G52">F18-E18</f>
        <v>0</v>
      </c>
      <c r="H18" s="23"/>
      <c r="I18" s="23"/>
      <c r="J18" s="239">
        <f>SUM(D18)-SUM(G18,H18,I18)</f>
        <v>0</v>
      </c>
      <c r="K18" s="381"/>
      <c r="L18" s="382"/>
    </row>
    <row r="19" spans="1:12" ht="15">
      <c r="A19" s="986"/>
      <c r="B19" s="986"/>
      <c r="C19" s="986"/>
      <c r="D19" s="23"/>
      <c r="E19" s="23"/>
      <c r="F19" s="23"/>
      <c r="G19" s="236">
        <f t="shared" si="0"/>
        <v>0</v>
      </c>
      <c r="H19" s="23"/>
      <c r="I19" s="23"/>
      <c r="J19" s="239">
        <f aca="true" t="shared" si="1" ref="J19:J56">SUM(D19)-SUM(G19,H19,I19)</f>
        <v>0</v>
      </c>
      <c r="K19" s="381"/>
      <c r="L19" s="382"/>
    </row>
    <row r="20" spans="1:12" ht="15">
      <c r="A20" s="986"/>
      <c r="B20" s="986"/>
      <c r="C20" s="986"/>
      <c r="D20" s="23"/>
      <c r="E20" s="23"/>
      <c r="F20" s="23"/>
      <c r="G20" s="236">
        <f t="shared" si="0"/>
        <v>0</v>
      </c>
      <c r="H20" s="23"/>
      <c r="I20" s="23"/>
      <c r="J20" s="239">
        <f t="shared" si="1"/>
        <v>0</v>
      </c>
      <c r="K20" s="381"/>
      <c r="L20" s="382"/>
    </row>
    <row r="21" spans="1:12" ht="15">
      <c r="A21" s="986"/>
      <c r="B21" s="986"/>
      <c r="C21" s="986"/>
      <c r="D21" s="23"/>
      <c r="E21" s="23"/>
      <c r="F21" s="23"/>
      <c r="G21" s="236">
        <f t="shared" si="0"/>
        <v>0</v>
      </c>
      <c r="H21" s="23"/>
      <c r="I21" s="23"/>
      <c r="J21" s="239">
        <f t="shared" si="1"/>
        <v>0</v>
      </c>
      <c r="K21" s="381"/>
      <c r="L21" s="382"/>
    </row>
    <row r="22" spans="1:12" ht="15">
      <c r="A22" s="986"/>
      <c r="B22" s="986"/>
      <c r="C22" s="986"/>
      <c r="D22" s="23"/>
      <c r="E22" s="23"/>
      <c r="F22" s="23"/>
      <c r="G22" s="236">
        <f t="shared" si="0"/>
        <v>0</v>
      </c>
      <c r="H22" s="23"/>
      <c r="I22" s="23"/>
      <c r="J22" s="239">
        <f t="shared" si="1"/>
        <v>0</v>
      </c>
      <c r="K22" s="381"/>
      <c r="L22" s="382"/>
    </row>
    <row r="23" spans="1:12" ht="15">
      <c r="A23" s="986"/>
      <c r="B23" s="986"/>
      <c r="C23" s="986"/>
      <c r="D23" s="23"/>
      <c r="E23" s="23"/>
      <c r="F23" s="23"/>
      <c r="G23" s="236">
        <f t="shared" si="0"/>
        <v>0</v>
      </c>
      <c r="H23" s="23"/>
      <c r="I23" s="23"/>
      <c r="J23" s="239">
        <f t="shared" si="1"/>
        <v>0</v>
      </c>
      <c r="K23" s="381"/>
      <c r="L23" s="382"/>
    </row>
    <row r="24" spans="1:12" ht="15">
      <c r="A24" s="986"/>
      <c r="B24" s="986"/>
      <c r="C24" s="986"/>
      <c r="D24" s="23"/>
      <c r="E24" s="23"/>
      <c r="F24" s="23"/>
      <c r="G24" s="236">
        <f t="shared" si="0"/>
        <v>0</v>
      </c>
      <c r="H24" s="23"/>
      <c r="I24" s="23"/>
      <c r="J24" s="239">
        <f t="shared" si="1"/>
        <v>0</v>
      </c>
      <c r="K24" s="381"/>
      <c r="L24" s="382"/>
    </row>
    <row r="25" spans="1:12" ht="15">
      <c r="A25" s="986"/>
      <c r="B25" s="986"/>
      <c r="C25" s="986"/>
      <c r="D25" s="23"/>
      <c r="E25" s="23"/>
      <c r="F25" s="23"/>
      <c r="G25" s="236">
        <f t="shared" si="0"/>
        <v>0</v>
      </c>
      <c r="H25" s="23"/>
      <c r="I25" s="23"/>
      <c r="J25" s="239">
        <f t="shared" si="1"/>
        <v>0</v>
      </c>
      <c r="K25" s="381"/>
      <c r="L25" s="382"/>
    </row>
    <row r="26" spans="1:12" ht="15">
      <c r="A26" s="986"/>
      <c r="B26" s="986"/>
      <c r="C26" s="986"/>
      <c r="D26" s="23"/>
      <c r="E26" s="23"/>
      <c r="F26" s="23"/>
      <c r="G26" s="236">
        <f t="shared" si="0"/>
        <v>0</v>
      </c>
      <c r="H26" s="23"/>
      <c r="I26" s="23"/>
      <c r="J26" s="239">
        <f t="shared" si="1"/>
        <v>0</v>
      </c>
      <c r="K26" s="381"/>
      <c r="L26" s="382"/>
    </row>
    <row r="27" spans="1:12" ht="15">
      <c r="A27" s="986"/>
      <c r="B27" s="986"/>
      <c r="C27" s="986"/>
      <c r="D27" s="23"/>
      <c r="E27" s="23"/>
      <c r="F27" s="23"/>
      <c r="G27" s="236">
        <f t="shared" si="0"/>
        <v>0</v>
      </c>
      <c r="H27" s="23"/>
      <c r="I27" s="23"/>
      <c r="J27" s="239">
        <f t="shared" si="1"/>
        <v>0</v>
      </c>
      <c r="K27" s="381"/>
      <c r="L27" s="382"/>
    </row>
    <row r="28" spans="1:12" ht="15">
      <c r="A28" s="986"/>
      <c r="B28" s="986"/>
      <c r="C28" s="986"/>
      <c r="D28" s="23"/>
      <c r="E28" s="23"/>
      <c r="F28" s="23"/>
      <c r="G28" s="236">
        <f t="shared" si="0"/>
        <v>0</v>
      </c>
      <c r="H28" s="23"/>
      <c r="I28" s="23"/>
      <c r="J28" s="239">
        <f t="shared" si="1"/>
        <v>0</v>
      </c>
      <c r="K28" s="381"/>
      <c r="L28" s="382"/>
    </row>
    <row r="29" spans="1:12" ht="15">
      <c r="A29" s="986"/>
      <c r="B29" s="986"/>
      <c r="C29" s="986"/>
      <c r="D29" s="23"/>
      <c r="E29" s="23"/>
      <c r="F29" s="23"/>
      <c r="G29" s="236">
        <f t="shared" si="0"/>
        <v>0</v>
      </c>
      <c r="H29" s="23"/>
      <c r="I29" s="23"/>
      <c r="J29" s="239">
        <f t="shared" si="1"/>
        <v>0</v>
      </c>
      <c r="K29" s="381"/>
      <c r="L29" s="382"/>
    </row>
    <row r="30" spans="1:12" ht="15">
      <c r="A30" s="986"/>
      <c r="B30" s="986"/>
      <c r="C30" s="986"/>
      <c r="D30" s="23"/>
      <c r="E30" s="23"/>
      <c r="F30" s="23"/>
      <c r="G30" s="236">
        <f t="shared" si="0"/>
        <v>0</v>
      </c>
      <c r="H30" s="23"/>
      <c r="I30" s="23"/>
      <c r="J30" s="239">
        <f t="shared" si="1"/>
        <v>0</v>
      </c>
      <c r="K30" s="381"/>
      <c r="L30" s="382"/>
    </row>
    <row r="31" spans="1:12" ht="15">
      <c r="A31" s="986"/>
      <c r="B31" s="986"/>
      <c r="C31" s="986"/>
      <c r="D31" s="23"/>
      <c r="E31" s="23"/>
      <c r="F31" s="23"/>
      <c r="G31" s="236">
        <f t="shared" si="0"/>
        <v>0</v>
      </c>
      <c r="H31" s="23"/>
      <c r="I31" s="23"/>
      <c r="J31" s="239">
        <f t="shared" si="1"/>
        <v>0</v>
      </c>
      <c r="K31" s="381"/>
      <c r="L31" s="382"/>
    </row>
    <row r="32" spans="1:12" ht="15">
      <c r="A32" s="986"/>
      <c r="B32" s="986"/>
      <c r="C32" s="986"/>
      <c r="D32" s="23"/>
      <c r="E32" s="23"/>
      <c r="F32" s="23"/>
      <c r="G32" s="236">
        <f t="shared" si="0"/>
        <v>0</v>
      </c>
      <c r="H32" s="23"/>
      <c r="I32" s="23"/>
      <c r="J32" s="239">
        <f t="shared" si="1"/>
        <v>0</v>
      </c>
      <c r="K32" s="381"/>
      <c r="L32" s="382"/>
    </row>
    <row r="33" spans="1:12" ht="15">
      <c r="A33" s="986"/>
      <c r="B33" s="986"/>
      <c r="C33" s="986"/>
      <c r="D33" s="23"/>
      <c r="E33" s="23"/>
      <c r="F33" s="23"/>
      <c r="G33" s="236">
        <f t="shared" si="0"/>
        <v>0</v>
      </c>
      <c r="H33" s="23"/>
      <c r="I33" s="23"/>
      <c r="J33" s="239">
        <f t="shared" si="1"/>
        <v>0</v>
      </c>
      <c r="K33" s="381"/>
      <c r="L33" s="382"/>
    </row>
    <row r="34" spans="1:12" ht="15">
      <c r="A34" s="986"/>
      <c r="B34" s="986"/>
      <c r="C34" s="986"/>
      <c r="D34" s="23"/>
      <c r="E34" s="23"/>
      <c r="F34" s="23"/>
      <c r="G34" s="236">
        <f t="shared" si="0"/>
        <v>0</v>
      </c>
      <c r="H34" s="23"/>
      <c r="I34" s="23"/>
      <c r="J34" s="239">
        <f t="shared" si="1"/>
        <v>0</v>
      </c>
      <c r="K34" s="381"/>
      <c r="L34" s="382"/>
    </row>
    <row r="35" spans="1:12" ht="15">
      <c r="A35" s="986"/>
      <c r="B35" s="986"/>
      <c r="C35" s="986"/>
      <c r="D35" s="23"/>
      <c r="E35" s="23"/>
      <c r="F35" s="23"/>
      <c r="G35" s="236">
        <f t="shared" si="0"/>
        <v>0</v>
      </c>
      <c r="H35" s="23"/>
      <c r="I35" s="23"/>
      <c r="J35" s="239">
        <f t="shared" si="1"/>
        <v>0</v>
      </c>
      <c r="K35" s="381"/>
      <c r="L35" s="382"/>
    </row>
    <row r="36" spans="1:12" ht="15">
      <c r="A36" s="986"/>
      <c r="B36" s="986"/>
      <c r="C36" s="986"/>
      <c r="D36" s="23"/>
      <c r="E36" s="23"/>
      <c r="F36" s="23"/>
      <c r="G36" s="236">
        <f t="shared" si="0"/>
        <v>0</v>
      </c>
      <c r="H36" s="23"/>
      <c r="I36" s="23"/>
      <c r="J36" s="239">
        <f t="shared" si="1"/>
        <v>0</v>
      </c>
      <c r="K36" s="381"/>
      <c r="L36" s="382"/>
    </row>
    <row r="37" spans="1:12" ht="15">
      <c r="A37" s="986"/>
      <c r="B37" s="986"/>
      <c r="C37" s="986"/>
      <c r="D37" s="23"/>
      <c r="E37" s="23"/>
      <c r="F37" s="23"/>
      <c r="G37" s="236">
        <f t="shared" si="0"/>
        <v>0</v>
      </c>
      <c r="H37" s="23"/>
      <c r="I37" s="23"/>
      <c r="J37" s="239">
        <f t="shared" si="1"/>
        <v>0</v>
      </c>
      <c r="K37" s="381"/>
      <c r="L37" s="382"/>
    </row>
    <row r="38" spans="1:12" ht="15">
      <c r="A38" s="986"/>
      <c r="B38" s="986"/>
      <c r="C38" s="986"/>
      <c r="D38" s="23"/>
      <c r="E38" s="23"/>
      <c r="F38" s="23"/>
      <c r="G38" s="236">
        <f t="shared" si="0"/>
        <v>0</v>
      </c>
      <c r="H38" s="23"/>
      <c r="I38" s="23"/>
      <c r="J38" s="239">
        <f t="shared" si="1"/>
        <v>0</v>
      </c>
      <c r="K38" s="381"/>
      <c r="L38" s="382"/>
    </row>
    <row r="39" spans="1:12" ht="15">
      <c r="A39" s="986"/>
      <c r="B39" s="986"/>
      <c r="C39" s="986"/>
      <c r="D39" s="23"/>
      <c r="E39" s="23"/>
      <c r="F39" s="23"/>
      <c r="G39" s="236">
        <f t="shared" si="0"/>
        <v>0</v>
      </c>
      <c r="H39" s="23"/>
      <c r="I39" s="23"/>
      <c r="J39" s="239">
        <f t="shared" si="1"/>
        <v>0</v>
      </c>
      <c r="K39" s="381"/>
      <c r="L39" s="382"/>
    </row>
    <row r="40" spans="1:12" ht="15">
      <c r="A40" s="986"/>
      <c r="B40" s="986"/>
      <c r="C40" s="986"/>
      <c r="D40" s="23"/>
      <c r="E40" s="23"/>
      <c r="F40" s="23"/>
      <c r="G40" s="236">
        <f t="shared" si="0"/>
        <v>0</v>
      </c>
      <c r="H40" s="23"/>
      <c r="I40" s="23"/>
      <c r="J40" s="239">
        <f t="shared" si="1"/>
        <v>0</v>
      </c>
      <c r="K40" s="381"/>
      <c r="L40" s="382"/>
    </row>
    <row r="41" spans="1:12" ht="15">
      <c r="A41" s="986"/>
      <c r="B41" s="986"/>
      <c r="C41" s="986"/>
      <c r="D41" s="23"/>
      <c r="E41" s="23"/>
      <c r="F41" s="23"/>
      <c r="G41" s="236">
        <f t="shared" si="0"/>
        <v>0</v>
      </c>
      <c r="H41" s="23"/>
      <c r="I41" s="23"/>
      <c r="J41" s="239">
        <f t="shared" si="1"/>
        <v>0</v>
      </c>
      <c r="K41" s="381"/>
      <c r="L41" s="382"/>
    </row>
    <row r="42" spans="1:12" ht="15">
      <c r="A42" s="986"/>
      <c r="B42" s="986"/>
      <c r="C42" s="986"/>
      <c r="D42" s="23"/>
      <c r="E42" s="23"/>
      <c r="F42" s="23"/>
      <c r="G42" s="236">
        <f t="shared" si="0"/>
        <v>0</v>
      </c>
      <c r="H42" s="23"/>
      <c r="I42" s="23"/>
      <c r="J42" s="239">
        <f t="shared" si="1"/>
        <v>0</v>
      </c>
      <c r="K42" s="381"/>
      <c r="L42" s="382"/>
    </row>
    <row r="43" spans="1:12" ht="15">
      <c r="A43" s="986"/>
      <c r="B43" s="986"/>
      <c r="C43" s="986"/>
      <c r="D43" s="23"/>
      <c r="E43" s="23"/>
      <c r="F43" s="23"/>
      <c r="G43" s="236">
        <f t="shared" si="0"/>
        <v>0</v>
      </c>
      <c r="H43" s="23"/>
      <c r="I43" s="23"/>
      <c r="J43" s="239">
        <f t="shared" si="1"/>
        <v>0</v>
      </c>
      <c r="K43" s="381"/>
      <c r="L43" s="382"/>
    </row>
    <row r="44" spans="1:12" ht="15">
      <c r="A44" s="986"/>
      <c r="B44" s="986"/>
      <c r="C44" s="986"/>
      <c r="D44" s="23"/>
      <c r="E44" s="23"/>
      <c r="F44" s="23"/>
      <c r="G44" s="236">
        <f t="shared" si="0"/>
        <v>0</v>
      </c>
      <c r="H44" s="23"/>
      <c r="I44" s="23"/>
      <c r="J44" s="239">
        <f t="shared" si="1"/>
        <v>0</v>
      </c>
      <c r="K44" s="381"/>
      <c r="L44" s="382"/>
    </row>
    <row r="45" spans="1:12" ht="15">
      <c r="A45" s="986"/>
      <c r="B45" s="986"/>
      <c r="C45" s="986"/>
      <c r="D45" s="23"/>
      <c r="E45" s="23"/>
      <c r="F45" s="23"/>
      <c r="G45" s="236">
        <f t="shared" si="0"/>
        <v>0</v>
      </c>
      <c r="H45" s="23"/>
      <c r="I45" s="23"/>
      <c r="J45" s="239">
        <f t="shared" si="1"/>
        <v>0</v>
      </c>
      <c r="K45" s="381"/>
      <c r="L45" s="382"/>
    </row>
    <row r="46" spans="1:12" ht="15">
      <c r="A46" s="986"/>
      <c r="B46" s="986"/>
      <c r="C46" s="986"/>
      <c r="D46" s="23"/>
      <c r="E46" s="23"/>
      <c r="F46" s="23"/>
      <c r="G46" s="236">
        <f t="shared" si="0"/>
        <v>0</v>
      </c>
      <c r="H46" s="23"/>
      <c r="I46" s="23"/>
      <c r="J46" s="239">
        <f t="shared" si="1"/>
        <v>0</v>
      </c>
      <c r="K46" s="381"/>
      <c r="L46" s="382"/>
    </row>
    <row r="47" spans="1:12" ht="15">
      <c r="A47" s="986"/>
      <c r="B47" s="986"/>
      <c r="C47" s="986"/>
      <c r="D47" s="23"/>
      <c r="E47" s="23"/>
      <c r="F47" s="23"/>
      <c r="G47" s="236">
        <f t="shared" si="0"/>
        <v>0</v>
      </c>
      <c r="H47" s="23"/>
      <c r="I47" s="23"/>
      <c r="J47" s="239">
        <f t="shared" si="1"/>
        <v>0</v>
      </c>
      <c r="K47" s="383"/>
      <c r="L47" s="382"/>
    </row>
    <row r="48" spans="1:12" ht="15">
      <c r="A48" s="986"/>
      <c r="B48" s="986"/>
      <c r="C48" s="986"/>
      <c r="D48" s="23"/>
      <c r="E48" s="23"/>
      <c r="F48" s="23"/>
      <c r="G48" s="236">
        <f t="shared" si="0"/>
        <v>0</v>
      </c>
      <c r="H48" s="23"/>
      <c r="I48" s="23"/>
      <c r="J48" s="239">
        <f t="shared" si="1"/>
        <v>0</v>
      </c>
      <c r="K48" s="383"/>
      <c r="L48" s="382"/>
    </row>
    <row r="49" spans="1:12" ht="15">
      <c r="A49" s="986"/>
      <c r="B49" s="986"/>
      <c r="C49" s="986"/>
      <c r="D49" s="23"/>
      <c r="E49" s="23"/>
      <c r="F49" s="23"/>
      <c r="G49" s="236">
        <f t="shared" si="0"/>
        <v>0</v>
      </c>
      <c r="H49" s="23"/>
      <c r="I49" s="23"/>
      <c r="J49" s="239">
        <f t="shared" si="1"/>
        <v>0</v>
      </c>
      <c r="K49" s="383"/>
      <c r="L49" s="382"/>
    </row>
    <row r="50" spans="1:12" ht="15">
      <c r="A50" s="986"/>
      <c r="B50" s="986"/>
      <c r="C50" s="986"/>
      <c r="D50" s="23"/>
      <c r="E50" s="23"/>
      <c r="F50" s="23"/>
      <c r="G50" s="236">
        <f t="shared" si="0"/>
        <v>0</v>
      </c>
      <c r="H50" s="23"/>
      <c r="I50" s="23"/>
      <c r="J50" s="239">
        <f t="shared" si="1"/>
        <v>0</v>
      </c>
      <c r="K50" s="383"/>
      <c r="L50" s="382"/>
    </row>
    <row r="51" spans="1:12" ht="15">
      <c r="A51" s="986"/>
      <c r="B51" s="986"/>
      <c r="C51" s="986"/>
      <c r="D51" s="23"/>
      <c r="E51" s="23"/>
      <c r="F51" s="23"/>
      <c r="G51" s="236">
        <f t="shared" si="0"/>
        <v>0</v>
      </c>
      <c r="H51" s="23"/>
      <c r="I51" s="23"/>
      <c r="J51" s="239">
        <f t="shared" si="1"/>
        <v>0</v>
      </c>
      <c r="K51" s="383"/>
      <c r="L51" s="382"/>
    </row>
    <row r="52" spans="1:12" ht="15">
      <c r="A52" s="986"/>
      <c r="B52" s="986"/>
      <c r="C52" s="986"/>
      <c r="D52" s="23"/>
      <c r="E52" s="23"/>
      <c r="F52" s="23"/>
      <c r="G52" s="236">
        <f t="shared" si="0"/>
        <v>0</v>
      </c>
      <c r="H52" s="23"/>
      <c r="I52" s="23"/>
      <c r="J52" s="239">
        <f t="shared" si="1"/>
        <v>0</v>
      </c>
      <c r="K52" s="383"/>
      <c r="L52" s="382"/>
    </row>
    <row r="53" spans="1:12" ht="15">
      <c r="A53" s="986"/>
      <c r="B53" s="986"/>
      <c r="C53" s="986"/>
      <c r="D53" s="23"/>
      <c r="E53" s="23"/>
      <c r="F53" s="23"/>
      <c r="G53" s="236">
        <f>F53-E53</f>
        <v>0</v>
      </c>
      <c r="H53" s="23"/>
      <c r="I53" s="23"/>
      <c r="J53" s="239">
        <f t="shared" si="1"/>
        <v>0</v>
      </c>
      <c r="K53" s="383"/>
      <c r="L53" s="382"/>
    </row>
    <row r="54" spans="1:12" ht="15">
      <c r="A54" s="986"/>
      <c r="B54" s="986"/>
      <c r="C54" s="986"/>
      <c r="D54" s="23"/>
      <c r="E54" s="23"/>
      <c r="F54" s="23"/>
      <c r="G54" s="236">
        <f>F54-E54</f>
        <v>0</v>
      </c>
      <c r="H54" s="23"/>
      <c r="I54" s="23"/>
      <c r="J54" s="239">
        <f t="shared" si="1"/>
        <v>0</v>
      </c>
      <c r="K54" s="383"/>
      <c r="L54" s="382"/>
    </row>
    <row r="55" spans="1:12" ht="15">
      <c r="A55" s="986"/>
      <c r="B55" s="986"/>
      <c r="C55" s="986"/>
      <c r="D55" s="23"/>
      <c r="E55" s="23"/>
      <c r="F55" s="23"/>
      <c r="G55" s="236">
        <f>F55-E55</f>
        <v>0</v>
      </c>
      <c r="H55" s="23"/>
      <c r="I55" s="23"/>
      <c r="J55" s="239">
        <f t="shared" si="1"/>
        <v>0</v>
      </c>
      <c r="K55" s="383"/>
      <c r="L55" s="382"/>
    </row>
    <row r="56" spans="1:12" ht="15.75" thickBot="1">
      <c r="A56" s="989"/>
      <c r="B56" s="989"/>
      <c r="C56" s="989"/>
      <c r="D56" s="24"/>
      <c r="E56" s="24"/>
      <c r="F56" s="24"/>
      <c r="G56" s="237">
        <f>F56-E56</f>
        <v>0</v>
      </c>
      <c r="H56" s="24"/>
      <c r="I56" s="24"/>
      <c r="J56" s="240">
        <f t="shared" si="1"/>
        <v>0</v>
      </c>
      <c r="K56" s="384"/>
      <c r="L56" s="385"/>
    </row>
    <row r="58" ht="15">
      <c r="A58" s="126" t="s">
        <v>324</v>
      </c>
    </row>
    <row r="59" ht="15">
      <c r="A59" s="126" t="s">
        <v>442</v>
      </c>
    </row>
  </sheetData>
  <sheetProtection password="E355" sheet="1" selectLockedCells="1"/>
  <mergeCells count="64">
    <mergeCell ref="D13:D15"/>
    <mergeCell ref="A13:C15"/>
    <mergeCell ref="A7:B7"/>
    <mergeCell ref="A8:B9"/>
    <mergeCell ref="C8:D9"/>
    <mergeCell ref="A17:C17"/>
    <mergeCell ref="I4:L5"/>
    <mergeCell ref="I6:L7"/>
    <mergeCell ref="I8:L9"/>
    <mergeCell ref="A4:D4"/>
    <mergeCell ref="A5:D6"/>
    <mergeCell ref="C7:D7"/>
    <mergeCell ref="G4:H5"/>
    <mergeCell ref="G6:H7"/>
    <mergeCell ref="G8:H9"/>
    <mergeCell ref="K13:L14"/>
    <mergeCell ref="H13:H15"/>
    <mergeCell ref="E14:E15"/>
    <mergeCell ref="I13:I15"/>
    <mergeCell ref="J13:J15"/>
    <mergeCell ref="G13:G15"/>
    <mergeCell ref="E13:F13"/>
    <mergeCell ref="F14:F15"/>
    <mergeCell ref="A56:C56"/>
    <mergeCell ref="A52:C52"/>
    <mergeCell ref="A46:C46"/>
    <mergeCell ref="A47:C47"/>
    <mergeCell ref="A48:C48"/>
    <mergeCell ref="A50:C50"/>
    <mergeCell ref="A1:L1"/>
    <mergeCell ref="A53:C53"/>
    <mergeCell ref="A40:C40"/>
    <mergeCell ref="A41:C41"/>
    <mergeCell ref="A42:C42"/>
    <mergeCell ref="A24:C24"/>
    <mergeCell ref="A43:C43"/>
    <mergeCell ref="A16:C16"/>
    <mergeCell ref="A39:C39"/>
    <mergeCell ref="A32:C32"/>
    <mergeCell ref="A18:C18"/>
    <mergeCell ref="A54:C54"/>
    <mergeCell ref="A55:C55"/>
    <mergeCell ref="A51:C51"/>
    <mergeCell ref="A33:C33"/>
    <mergeCell ref="A22:C22"/>
    <mergeCell ref="A30:C30"/>
    <mergeCell ref="A26:C26"/>
    <mergeCell ref="A49:C49"/>
    <mergeCell ref="A25:C25"/>
    <mergeCell ref="A19:C19"/>
    <mergeCell ref="A34:C34"/>
    <mergeCell ref="A35:C35"/>
    <mergeCell ref="A44:C44"/>
    <mergeCell ref="A36:C36"/>
    <mergeCell ref="A31:C31"/>
    <mergeCell ref="A37:C37"/>
    <mergeCell ref="A27:C27"/>
    <mergeCell ref="A28:C28"/>
    <mergeCell ref="A45:C45"/>
    <mergeCell ref="A29:C29"/>
    <mergeCell ref="A20:C20"/>
    <mergeCell ref="A21:C21"/>
    <mergeCell ref="A23:C23"/>
    <mergeCell ref="A38:C38"/>
  </mergeCells>
  <printOptions horizontalCentered="1" verticalCentered="1"/>
  <pageMargins left="0" right="0" top="0" bottom="0" header="0" footer="0"/>
  <pageSetup horizontalDpi="600" verticalDpi="600" orientation="landscape" paperSize="9" scale="60" r:id="rId1"/>
</worksheet>
</file>

<file path=xl/worksheets/sheet14.xml><?xml version="1.0" encoding="utf-8"?>
<worksheet xmlns="http://schemas.openxmlformats.org/spreadsheetml/2006/main" xmlns:r="http://schemas.openxmlformats.org/officeDocument/2006/relationships">
  <dimension ref="A1:P52"/>
  <sheetViews>
    <sheetView showGridLines="0" view="pageBreakPreview" zoomScale="50" zoomScaleNormal="50" zoomScaleSheetLayoutView="50" workbookViewId="0" topLeftCell="A1">
      <selection activeCell="C18" sqref="C18:D18"/>
    </sheetView>
  </sheetViews>
  <sheetFormatPr defaultColWidth="29.57421875" defaultRowHeight="12.75"/>
  <cols>
    <col min="1" max="1" width="6.57421875" style="388" customWidth="1"/>
    <col min="2" max="2" width="20.57421875" style="422" customWidth="1"/>
    <col min="3" max="4" width="35.28125" style="388" customWidth="1"/>
    <col min="5" max="6" width="35.28125" style="394" customWidth="1"/>
    <col min="7" max="7" width="35.28125" style="422" customWidth="1"/>
    <col min="8" max="9" width="35.28125" style="388" customWidth="1"/>
    <col min="10" max="10" width="31.00390625" style="388" customWidth="1"/>
    <col min="11" max="14" width="35.28125" style="388" customWidth="1"/>
    <col min="15" max="15" width="35.140625" style="388" customWidth="1"/>
    <col min="16" max="16" width="26.7109375" style="388" customWidth="1"/>
    <col min="17" max="253" width="11.421875" style="388" customWidth="1"/>
    <col min="254" max="254" width="6.00390625" style="388" customWidth="1"/>
    <col min="255" max="255" width="19.00390625" style="388" customWidth="1"/>
    <col min="256" max="16384" width="29.57421875" style="388" customWidth="1"/>
  </cols>
  <sheetData>
    <row r="1" spans="1:15" ht="30">
      <c r="A1" s="1051" t="s">
        <v>427</v>
      </c>
      <c r="B1" s="1051"/>
      <c r="C1" s="1051"/>
      <c r="D1" s="1051"/>
      <c r="E1" s="1051"/>
      <c r="F1" s="1051"/>
      <c r="G1" s="1051"/>
      <c r="H1" s="1051"/>
      <c r="I1" s="1051"/>
      <c r="J1" s="1051"/>
      <c r="K1" s="1051"/>
      <c r="L1" s="1051"/>
      <c r="M1" s="1051"/>
      <c r="N1" s="1051"/>
      <c r="O1" s="1051"/>
    </row>
    <row r="2" spans="1:16" ht="30">
      <c r="A2" s="190"/>
      <c r="B2" s="191"/>
      <c r="C2" s="191"/>
      <c r="D2" s="191"/>
      <c r="E2" s="191"/>
      <c r="F2" s="191"/>
      <c r="G2" s="191"/>
      <c r="H2" s="389"/>
      <c r="I2" s="389"/>
      <c r="J2" s="389"/>
      <c r="K2" s="389"/>
      <c r="L2" s="389"/>
      <c r="M2" s="389"/>
      <c r="N2" s="389"/>
      <c r="O2" s="390"/>
      <c r="P2" s="390"/>
    </row>
    <row r="3" spans="1:16" ht="30">
      <c r="A3" s="190"/>
      <c r="B3" s="191"/>
      <c r="C3" s="191"/>
      <c r="D3" s="191"/>
      <c r="E3" s="191"/>
      <c r="F3" s="191"/>
      <c r="G3" s="191"/>
      <c r="H3" s="389"/>
      <c r="I3" s="389"/>
      <c r="J3" s="389"/>
      <c r="K3" s="389"/>
      <c r="L3" s="389"/>
      <c r="M3" s="389"/>
      <c r="N3" s="389"/>
      <c r="O3" s="390"/>
      <c r="P3" s="390"/>
    </row>
    <row r="4" spans="1:16" ht="27" thickBot="1">
      <c r="A4" s="62"/>
      <c r="B4" s="43"/>
      <c r="C4" s="43"/>
      <c r="D4" s="43"/>
      <c r="E4" s="61"/>
      <c r="F4" s="61"/>
      <c r="G4" s="43"/>
      <c r="H4" s="390"/>
      <c r="I4" s="390"/>
      <c r="J4" s="390"/>
      <c r="K4" s="390"/>
      <c r="L4" s="390"/>
      <c r="M4" s="390"/>
      <c r="N4" s="390"/>
      <c r="O4" s="390"/>
      <c r="P4" s="390"/>
    </row>
    <row r="5" spans="1:15" s="13" customFormat="1" ht="27" customHeight="1" thickBot="1">
      <c r="A5" s="1052" t="s">
        <v>228</v>
      </c>
      <c r="B5" s="1053"/>
      <c r="C5" s="1053"/>
      <c r="D5" s="1053"/>
      <c r="E5" s="1053"/>
      <c r="F5" s="1053"/>
      <c r="G5" s="1054"/>
      <c r="J5" s="1055" t="s">
        <v>224</v>
      </c>
      <c r="K5" s="1056"/>
      <c r="L5" s="1057"/>
      <c r="M5" s="1061">
        <f>IF(Carátula!E12="","",Carátula!E12)</f>
      </c>
      <c r="N5" s="1062"/>
      <c r="O5" s="1063"/>
    </row>
    <row r="6" spans="1:15" s="13" customFormat="1" ht="15" customHeight="1" thickBot="1">
      <c r="A6" s="1067">
        <f>IF(Carátula!E8="","",Carátula!E8)</f>
      </c>
      <c r="B6" s="1068"/>
      <c r="C6" s="1068"/>
      <c r="D6" s="1068"/>
      <c r="E6" s="1068"/>
      <c r="F6" s="1068"/>
      <c r="G6" s="1069"/>
      <c r="J6" s="1058"/>
      <c r="K6" s="1059"/>
      <c r="L6" s="1060"/>
      <c r="M6" s="1064"/>
      <c r="N6" s="1065"/>
      <c r="O6" s="1066"/>
    </row>
    <row r="7" spans="1:15" s="13" customFormat="1" ht="57.75" customHeight="1" thickBot="1">
      <c r="A7" s="1070"/>
      <c r="B7" s="1071"/>
      <c r="C7" s="1071"/>
      <c r="D7" s="1071"/>
      <c r="E7" s="1071"/>
      <c r="F7" s="1071"/>
      <c r="G7" s="1072"/>
      <c r="J7" s="1055" t="s">
        <v>225</v>
      </c>
      <c r="K7" s="1056"/>
      <c r="L7" s="1057"/>
      <c r="M7" s="1076">
        <f>IF(Carátula!E13="","",Carátula!E13)</f>
      </c>
      <c r="N7" s="1077"/>
      <c r="O7" s="1078"/>
    </row>
    <row r="8" spans="1:15" s="13" customFormat="1" ht="27" customHeight="1" thickBot="1">
      <c r="A8" s="1085" t="s">
        <v>234</v>
      </c>
      <c r="B8" s="1086"/>
      <c r="C8" s="1086"/>
      <c r="D8" s="1087"/>
      <c r="E8" s="1088" t="s">
        <v>236</v>
      </c>
      <c r="F8" s="1089"/>
      <c r="G8" s="1090"/>
      <c r="J8" s="1073"/>
      <c r="K8" s="1074"/>
      <c r="L8" s="1075"/>
      <c r="M8" s="1079"/>
      <c r="N8" s="1080"/>
      <c r="O8" s="1081"/>
    </row>
    <row r="9" spans="1:15" s="13" customFormat="1" ht="15" customHeight="1" thickBot="1">
      <c r="A9" s="1045">
        <f>IF(Carátula!E11="","",Carátula!E11)</f>
      </c>
      <c r="B9" s="1046"/>
      <c r="C9" s="1046"/>
      <c r="D9" s="1047"/>
      <c r="E9" s="1036">
        <f>IF(Carátula!E10="","",Carátula!E10)</f>
      </c>
      <c r="F9" s="1037"/>
      <c r="G9" s="1038"/>
      <c r="J9" s="1058"/>
      <c r="K9" s="1059"/>
      <c r="L9" s="1060"/>
      <c r="M9" s="1082"/>
      <c r="N9" s="1083"/>
      <c r="O9" s="1084"/>
    </row>
    <row r="10" spans="1:15" s="13" customFormat="1" ht="62.25" customHeight="1" thickBot="1">
      <c r="A10" s="1048"/>
      <c r="B10" s="1049"/>
      <c r="C10" s="1049"/>
      <c r="D10" s="1050"/>
      <c r="E10" s="1039"/>
      <c r="F10" s="1040"/>
      <c r="G10" s="1041"/>
      <c r="J10" s="1042" t="s">
        <v>226</v>
      </c>
      <c r="K10" s="1043"/>
      <c r="L10" s="1044"/>
      <c r="M10" s="1020">
        <f>IF(Carátula!E14="","",Carátula!E14)</f>
      </c>
      <c r="N10" s="1021"/>
      <c r="O10" s="1022"/>
    </row>
    <row r="11" spans="1:16" ht="20.25">
      <c r="A11" s="391"/>
      <c r="B11" s="392"/>
      <c r="C11" s="393"/>
      <c r="D11" s="393"/>
      <c r="E11" s="393"/>
      <c r="G11" s="394"/>
      <c r="H11" s="393"/>
      <c r="I11" s="393"/>
      <c r="J11" s="393"/>
      <c r="K11" s="393"/>
      <c r="L11" s="393"/>
      <c r="M11" s="393"/>
      <c r="N11" s="395"/>
      <c r="O11" s="394"/>
      <c r="P11" s="394"/>
    </row>
    <row r="12" spans="1:16" ht="20.25">
      <c r="A12" s="391"/>
      <c r="B12" s="392"/>
      <c r="C12" s="393"/>
      <c r="D12" s="393"/>
      <c r="E12" s="393"/>
      <c r="G12" s="394"/>
      <c r="H12" s="393"/>
      <c r="I12" s="393"/>
      <c r="J12" s="393"/>
      <c r="K12" s="393"/>
      <c r="L12" s="393"/>
      <c r="M12" s="393"/>
      <c r="N12" s="395"/>
      <c r="O12" s="394"/>
      <c r="P12" s="394"/>
    </row>
    <row r="13" spans="1:16" ht="20.25">
      <c r="A13" s="391"/>
      <c r="B13" s="392"/>
      <c r="C13" s="393"/>
      <c r="D13" s="393"/>
      <c r="E13" s="393"/>
      <c r="G13" s="394"/>
      <c r="H13" s="393"/>
      <c r="I13" s="393"/>
      <c r="J13" s="393"/>
      <c r="K13" s="393"/>
      <c r="L13" s="393"/>
      <c r="M13" s="393"/>
      <c r="N13" s="395"/>
      <c r="O13" s="394"/>
      <c r="P13" s="394"/>
    </row>
    <row r="14" spans="1:16" ht="20.25">
      <c r="A14" s="391"/>
      <c r="B14" s="392"/>
      <c r="C14" s="393"/>
      <c r="D14" s="393"/>
      <c r="E14" s="393"/>
      <c r="G14" s="394"/>
      <c r="H14" s="393"/>
      <c r="I14" s="393"/>
      <c r="J14" s="393"/>
      <c r="K14" s="393"/>
      <c r="L14" s="393"/>
      <c r="M14" s="393"/>
      <c r="N14" s="395"/>
      <c r="O14" s="394"/>
      <c r="P14" s="394"/>
    </row>
    <row r="15" spans="1:16" ht="30.75" customHeight="1" thickBot="1">
      <c r="A15" s="396"/>
      <c r="B15" s="397"/>
      <c r="C15" s="393"/>
      <c r="D15" s="393"/>
      <c r="E15" s="393"/>
      <c r="G15" s="394"/>
      <c r="H15" s="393"/>
      <c r="I15" s="393"/>
      <c r="J15" s="393"/>
      <c r="K15" s="393"/>
      <c r="L15" s="393"/>
      <c r="M15" s="398"/>
      <c r="N15" s="393"/>
      <c r="O15" s="399" t="s">
        <v>336</v>
      </c>
      <c r="P15" s="394"/>
    </row>
    <row r="16" spans="1:16" ht="91.5" customHeight="1" thickBot="1">
      <c r="A16" s="1023" t="s">
        <v>337</v>
      </c>
      <c r="B16" s="1024"/>
      <c r="C16" s="1027" t="s">
        <v>338</v>
      </c>
      <c r="D16" s="1028"/>
      <c r="E16" s="1031" t="s">
        <v>339</v>
      </c>
      <c r="F16" s="1032"/>
      <c r="G16" s="1032"/>
      <c r="H16" s="1032"/>
      <c r="I16" s="1032"/>
      <c r="J16" s="1032"/>
      <c r="K16" s="1033"/>
      <c r="L16" s="1034" t="s">
        <v>340</v>
      </c>
      <c r="M16" s="1035"/>
      <c r="N16" s="1034" t="s">
        <v>341</v>
      </c>
      <c r="O16" s="1035"/>
      <c r="P16" s="400"/>
    </row>
    <row r="17" spans="1:16" ht="72" customHeight="1" thickBot="1">
      <c r="A17" s="1025"/>
      <c r="B17" s="1026"/>
      <c r="C17" s="1029"/>
      <c r="D17" s="1030"/>
      <c r="E17" s="401" t="s">
        <v>55</v>
      </c>
      <c r="F17" s="401" t="s">
        <v>342</v>
      </c>
      <c r="G17" s="401" t="s">
        <v>37</v>
      </c>
      <c r="H17" s="401" t="s">
        <v>343</v>
      </c>
      <c r="I17" s="401" t="s">
        <v>344</v>
      </c>
      <c r="J17" s="402" t="s">
        <v>345</v>
      </c>
      <c r="K17" s="401" t="s">
        <v>346</v>
      </c>
      <c r="L17" s="401" t="s">
        <v>347</v>
      </c>
      <c r="M17" s="401" t="s">
        <v>348</v>
      </c>
      <c r="N17" s="401" t="s">
        <v>347</v>
      </c>
      <c r="O17" s="401" t="s">
        <v>348</v>
      </c>
      <c r="P17" s="400"/>
    </row>
    <row r="18" spans="1:16" s="405" customFormat="1" ht="34.5" customHeight="1">
      <c r="A18" s="1015" t="s">
        <v>349</v>
      </c>
      <c r="B18" s="403">
        <v>1</v>
      </c>
      <c r="C18" s="1018"/>
      <c r="D18" s="1019"/>
      <c r="E18" s="423"/>
      <c r="F18" s="423"/>
      <c r="G18" s="423"/>
      <c r="H18" s="423"/>
      <c r="I18" s="423"/>
      <c r="J18" s="423"/>
      <c r="K18" s="423"/>
      <c r="L18" s="423"/>
      <c r="M18" s="423"/>
      <c r="N18" s="423"/>
      <c r="O18" s="423"/>
      <c r="P18" s="404"/>
    </row>
    <row r="19" spans="1:16" s="408" customFormat="1" ht="34.5" customHeight="1">
      <c r="A19" s="1016"/>
      <c r="B19" s="406">
        <v>2</v>
      </c>
      <c r="C19" s="1007"/>
      <c r="D19" s="1008"/>
      <c r="E19" s="424"/>
      <c r="F19" s="424"/>
      <c r="G19" s="424"/>
      <c r="H19" s="424"/>
      <c r="I19" s="424"/>
      <c r="J19" s="424"/>
      <c r="K19" s="424"/>
      <c r="L19" s="424"/>
      <c r="M19" s="424"/>
      <c r="N19" s="424"/>
      <c r="O19" s="424"/>
      <c r="P19" s="407"/>
    </row>
    <row r="20" spans="1:16" s="408" customFormat="1" ht="34.5" customHeight="1">
      <c r="A20" s="1016"/>
      <c r="B20" s="406">
        <v>3</v>
      </c>
      <c r="C20" s="1007"/>
      <c r="D20" s="1008"/>
      <c r="E20" s="424"/>
      <c r="F20" s="424"/>
      <c r="G20" s="424"/>
      <c r="H20" s="424"/>
      <c r="I20" s="424"/>
      <c r="J20" s="424"/>
      <c r="K20" s="424"/>
      <c r="L20" s="424"/>
      <c r="M20" s="424"/>
      <c r="N20" s="424"/>
      <c r="O20" s="424"/>
      <c r="P20" s="407"/>
    </row>
    <row r="21" spans="1:16" s="408" customFormat="1" ht="34.5" customHeight="1">
      <c r="A21" s="1016"/>
      <c r="B21" s="406">
        <v>4</v>
      </c>
      <c r="C21" s="1007"/>
      <c r="D21" s="1008"/>
      <c r="E21" s="424"/>
      <c r="F21" s="424"/>
      <c r="G21" s="424"/>
      <c r="H21" s="424"/>
      <c r="I21" s="424"/>
      <c r="J21" s="424"/>
      <c r="K21" s="424"/>
      <c r="L21" s="424"/>
      <c r="M21" s="424"/>
      <c r="N21" s="424"/>
      <c r="O21" s="424"/>
      <c r="P21" s="407"/>
    </row>
    <row r="22" spans="1:16" s="408" customFormat="1" ht="34.5" customHeight="1">
      <c r="A22" s="1016"/>
      <c r="B22" s="406">
        <v>5</v>
      </c>
      <c r="C22" s="1007"/>
      <c r="D22" s="1008"/>
      <c r="E22" s="424"/>
      <c r="F22" s="424"/>
      <c r="G22" s="424"/>
      <c r="H22" s="424"/>
      <c r="I22" s="424"/>
      <c r="J22" s="424"/>
      <c r="K22" s="424"/>
      <c r="L22" s="424"/>
      <c r="M22" s="424"/>
      <c r="N22" s="424"/>
      <c r="O22" s="424"/>
      <c r="P22" s="407"/>
    </row>
    <row r="23" spans="1:16" s="405" customFormat="1" ht="34.5" customHeight="1">
      <c r="A23" s="1016"/>
      <c r="B23" s="409">
        <v>6</v>
      </c>
      <c r="C23" s="1007"/>
      <c r="D23" s="1008"/>
      <c r="E23" s="424"/>
      <c r="F23" s="424"/>
      <c r="G23" s="424"/>
      <c r="H23" s="424"/>
      <c r="I23" s="424"/>
      <c r="J23" s="424"/>
      <c r="K23" s="424"/>
      <c r="L23" s="424"/>
      <c r="M23" s="424"/>
      <c r="N23" s="424"/>
      <c r="O23" s="424"/>
      <c r="P23" s="404"/>
    </row>
    <row r="24" spans="1:16" s="405" customFormat="1" ht="34.5" customHeight="1">
      <c r="A24" s="1016"/>
      <c r="B24" s="409">
        <v>7</v>
      </c>
      <c r="C24" s="1007"/>
      <c r="D24" s="1008"/>
      <c r="E24" s="424"/>
      <c r="F24" s="424"/>
      <c r="G24" s="424"/>
      <c r="H24" s="424"/>
      <c r="I24" s="424"/>
      <c r="J24" s="424"/>
      <c r="K24" s="424"/>
      <c r="L24" s="424"/>
      <c r="M24" s="424"/>
      <c r="N24" s="424"/>
      <c r="O24" s="424"/>
      <c r="P24" s="404"/>
    </row>
    <row r="25" spans="1:16" s="405" customFormat="1" ht="34.5" customHeight="1">
      <c r="A25" s="1016"/>
      <c r="B25" s="409">
        <v>8</v>
      </c>
      <c r="C25" s="1007"/>
      <c r="D25" s="1008"/>
      <c r="E25" s="424"/>
      <c r="F25" s="424"/>
      <c r="G25" s="424"/>
      <c r="H25" s="424"/>
      <c r="I25" s="424"/>
      <c r="J25" s="424"/>
      <c r="K25" s="424"/>
      <c r="L25" s="424"/>
      <c r="M25" s="424"/>
      <c r="N25" s="424"/>
      <c r="O25" s="424"/>
      <c r="P25" s="404"/>
    </row>
    <row r="26" spans="1:16" s="408" customFormat="1" ht="34.5" customHeight="1">
      <c r="A26" s="1016"/>
      <c r="B26" s="406">
        <v>9</v>
      </c>
      <c r="C26" s="1007"/>
      <c r="D26" s="1008"/>
      <c r="E26" s="424"/>
      <c r="F26" s="424"/>
      <c r="G26" s="424"/>
      <c r="H26" s="424"/>
      <c r="I26" s="424"/>
      <c r="J26" s="424"/>
      <c r="K26" s="424"/>
      <c r="L26" s="424"/>
      <c r="M26" s="424"/>
      <c r="N26" s="424"/>
      <c r="O26" s="424"/>
      <c r="P26" s="407"/>
    </row>
    <row r="27" spans="1:16" s="405" customFormat="1" ht="34.5" customHeight="1">
      <c r="A27" s="1016"/>
      <c r="B27" s="409">
        <v>10</v>
      </c>
      <c r="C27" s="1007"/>
      <c r="D27" s="1008"/>
      <c r="E27" s="424"/>
      <c r="F27" s="424"/>
      <c r="G27" s="424"/>
      <c r="H27" s="424"/>
      <c r="I27" s="424"/>
      <c r="J27" s="424"/>
      <c r="K27" s="424"/>
      <c r="L27" s="424"/>
      <c r="M27" s="424"/>
      <c r="N27" s="424"/>
      <c r="O27" s="424"/>
      <c r="P27" s="404"/>
    </row>
    <row r="28" spans="1:16" s="405" customFormat="1" ht="34.5" customHeight="1">
      <c r="A28" s="1016"/>
      <c r="B28" s="409">
        <v>11</v>
      </c>
      <c r="C28" s="1007"/>
      <c r="D28" s="1008"/>
      <c r="E28" s="424"/>
      <c r="F28" s="424"/>
      <c r="G28" s="424"/>
      <c r="H28" s="424"/>
      <c r="I28" s="424"/>
      <c r="J28" s="424"/>
      <c r="K28" s="424"/>
      <c r="L28" s="424"/>
      <c r="M28" s="424"/>
      <c r="N28" s="424"/>
      <c r="O28" s="424"/>
      <c r="P28" s="404"/>
    </row>
    <row r="29" spans="1:16" s="405" customFormat="1" ht="34.5" customHeight="1">
      <c r="A29" s="1016"/>
      <c r="B29" s="409">
        <v>12</v>
      </c>
      <c r="C29" s="1007"/>
      <c r="D29" s="1008"/>
      <c r="E29" s="424"/>
      <c r="F29" s="424"/>
      <c r="G29" s="424"/>
      <c r="H29" s="424"/>
      <c r="I29" s="424"/>
      <c r="J29" s="424"/>
      <c r="K29" s="424"/>
      <c r="L29" s="424"/>
      <c r="M29" s="424"/>
      <c r="N29" s="424"/>
      <c r="O29" s="424"/>
      <c r="P29" s="404"/>
    </row>
    <row r="30" spans="1:16" s="405" customFormat="1" ht="34.5" customHeight="1">
      <c r="A30" s="1016"/>
      <c r="B30" s="409">
        <v>13</v>
      </c>
      <c r="C30" s="1007"/>
      <c r="D30" s="1008"/>
      <c r="E30" s="424"/>
      <c r="F30" s="424"/>
      <c r="G30" s="424"/>
      <c r="H30" s="424"/>
      <c r="I30" s="424"/>
      <c r="J30" s="424"/>
      <c r="K30" s="424"/>
      <c r="L30" s="424"/>
      <c r="M30" s="424"/>
      <c r="N30" s="424"/>
      <c r="O30" s="424"/>
      <c r="P30" s="404"/>
    </row>
    <row r="31" spans="1:16" s="405" customFormat="1" ht="34.5" customHeight="1">
      <c r="A31" s="1016"/>
      <c r="B31" s="409">
        <v>14</v>
      </c>
      <c r="C31" s="1007"/>
      <c r="D31" s="1008"/>
      <c r="E31" s="424"/>
      <c r="F31" s="424"/>
      <c r="G31" s="424"/>
      <c r="H31" s="424"/>
      <c r="I31" s="424"/>
      <c r="J31" s="424"/>
      <c r="K31" s="424"/>
      <c r="L31" s="424"/>
      <c r="M31" s="424"/>
      <c r="N31" s="424"/>
      <c r="O31" s="424"/>
      <c r="P31" s="404"/>
    </row>
    <row r="32" spans="1:16" s="405" customFormat="1" ht="34.5" customHeight="1">
      <c r="A32" s="1016"/>
      <c r="B32" s="409">
        <v>15</v>
      </c>
      <c r="C32" s="1007"/>
      <c r="D32" s="1008"/>
      <c r="E32" s="424"/>
      <c r="F32" s="424"/>
      <c r="G32" s="424"/>
      <c r="H32" s="424"/>
      <c r="I32" s="424"/>
      <c r="J32" s="424"/>
      <c r="K32" s="424"/>
      <c r="L32" s="424"/>
      <c r="M32" s="424"/>
      <c r="N32" s="424"/>
      <c r="O32" s="424"/>
      <c r="P32" s="404"/>
    </row>
    <row r="33" spans="1:16" s="405" customFormat="1" ht="34.5" customHeight="1">
      <c r="A33" s="1016"/>
      <c r="B33" s="409">
        <v>16</v>
      </c>
      <c r="C33" s="1007"/>
      <c r="D33" s="1008"/>
      <c r="E33" s="424"/>
      <c r="F33" s="424"/>
      <c r="G33" s="424"/>
      <c r="H33" s="424"/>
      <c r="I33" s="424"/>
      <c r="J33" s="424"/>
      <c r="K33" s="424"/>
      <c r="L33" s="424"/>
      <c r="M33" s="424"/>
      <c r="N33" s="424"/>
      <c r="O33" s="424"/>
      <c r="P33" s="404"/>
    </row>
    <row r="34" spans="1:16" s="405" customFormat="1" ht="34.5" customHeight="1">
      <c r="A34" s="1016"/>
      <c r="B34" s="409">
        <v>17</v>
      </c>
      <c r="C34" s="1007"/>
      <c r="D34" s="1008"/>
      <c r="E34" s="424"/>
      <c r="F34" s="424"/>
      <c r="G34" s="424"/>
      <c r="H34" s="424"/>
      <c r="I34" s="424"/>
      <c r="J34" s="424"/>
      <c r="K34" s="424"/>
      <c r="L34" s="424"/>
      <c r="M34" s="424"/>
      <c r="N34" s="424"/>
      <c r="O34" s="424"/>
      <c r="P34" s="404"/>
    </row>
    <row r="35" spans="1:16" s="405" customFormat="1" ht="34.5" customHeight="1">
      <c r="A35" s="1016"/>
      <c r="B35" s="409">
        <v>18</v>
      </c>
      <c r="C35" s="1007"/>
      <c r="D35" s="1008"/>
      <c r="E35" s="424"/>
      <c r="F35" s="424"/>
      <c r="G35" s="424"/>
      <c r="H35" s="424"/>
      <c r="I35" s="424"/>
      <c r="J35" s="424"/>
      <c r="K35" s="424"/>
      <c r="L35" s="424"/>
      <c r="M35" s="424"/>
      <c r="N35" s="424"/>
      <c r="O35" s="424"/>
      <c r="P35" s="404"/>
    </row>
    <row r="36" spans="1:16" s="405" customFormat="1" ht="34.5" customHeight="1">
      <c r="A36" s="1016"/>
      <c r="B36" s="409">
        <v>19</v>
      </c>
      <c r="C36" s="1007"/>
      <c r="D36" s="1008"/>
      <c r="E36" s="424"/>
      <c r="F36" s="424"/>
      <c r="G36" s="424"/>
      <c r="H36" s="424"/>
      <c r="I36" s="424"/>
      <c r="J36" s="424"/>
      <c r="K36" s="424"/>
      <c r="L36" s="424"/>
      <c r="M36" s="424"/>
      <c r="N36" s="424"/>
      <c r="O36" s="424"/>
      <c r="P36" s="404"/>
    </row>
    <row r="37" spans="1:16" s="405" customFormat="1" ht="34.5" customHeight="1">
      <c r="A37" s="1016"/>
      <c r="B37" s="409">
        <v>20</v>
      </c>
      <c r="C37" s="1007"/>
      <c r="D37" s="1008"/>
      <c r="E37" s="424"/>
      <c r="F37" s="424"/>
      <c r="G37" s="424"/>
      <c r="H37" s="424"/>
      <c r="I37" s="424"/>
      <c r="J37" s="424"/>
      <c r="K37" s="424"/>
      <c r="L37" s="424"/>
      <c r="M37" s="424"/>
      <c r="N37" s="424"/>
      <c r="O37" s="424"/>
      <c r="P37" s="404"/>
    </row>
    <row r="38" spans="1:16" s="405" customFormat="1" ht="34.5" customHeight="1">
      <c r="A38" s="1016"/>
      <c r="B38" s="409">
        <v>21</v>
      </c>
      <c r="C38" s="1007"/>
      <c r="D38" s="1008"/>
      <c r="E38" s="424"/>
      <c r="F38" s="424"/>
      <c r="G38" s="424"/>
      <c r="H38" s="424"/>
      <c r="I38" s="424"/>
      <c r="J38" s="424"/>
      <c r="K38" s="424"/>
      <c r="L38" s="424"/>
      <c r="M38" s="424"/>
      <c r="N38" s="424"/>
      <c r="O38" s="424"/>
      <c r="P38" s="404"/>
    </row>
    <row r="39" spans="1:16" s="405" customFormat="1" ht="34.5" customHeight="1">
      <c r="A39" s="1016"/>
      <c r="B39" s="409">
        <v>22</v>
      </c>
      <c r="C39" s="1007"/>
      <c r="D39" s="1008"/>
      <c r="E39" s="424"/>
      <c r="F39" s="424"/>
      <c r="G39" s="424"/>
      <c r="H39" s="424"/>
      <c r="I39" s="424"/>
      <c r="J39" s="424"/>
      <c r="K39" s="424"/>
      <c r="L39" s="424"/>
      <c r="M39" s="424"/>
      <c r="N39" s="424"/>
      <c r="O39" s="424"/>
      <c r="P39" s="404"/>
    </row>
    <row r="40" spans="1:16" s="405" customFormat="1" ht="34.5" customHeight="1">
      <c r="A40" s="1016"/>
      <c r="B40" s="409">
        <v>23</v>
      </c>
      <c r="C40" s="1007"/>
      <c r="D40" s="1008"/>
      <c r="E40" s="424"/>
      <c r="F40" s="424"/>
      <c r="G40" s="424"/>
      <c r="H40" s="424"/>
      <c r="I40" s="424"/>
      <c r="J40" s="424"/>
      <c r="K40" s="424"/>
      <c r="L40" s="424"/>
      <c r="M40" s="424"/>
      <c r="N40" s="424"/>
      <c r="O40" s="424"/>
      <c r="P40" s="404"/>
    </row>
    <row r="41" spans="1:16" s="405" customFormat="1" ht="34.5" customHeight="1">
      <c r="A41" s="1016"/>
      <c r="B41" s="409">
        <v>24</v>
      </c>
      <c r="C41" s="1007"/>
      <c r="D41" s="1008"/>
      <c r="E41" s="424"/>
      <c r="F41" s="424"/>
      <c r="G41" s="424"/>
      <c r="H41" s="424"/>
      <c r="I41" s="424"/>
      <c r="J41" s="424"/>
      <c r="K41" s="424"/>
      <c r="L41" s="424"/>
      <c r="M41" s="424"/>
      <c r="N41" s="424"/>
      <c r="O41" s="424"/>
      <c r="P41" s="404"/>
    </row>
    <row r="42" spans="1:16" s="405" customFormat="1" ht="34.5" customHeight="1">
      <c r="A42" s="1016"/>
      <c r="B42" s="409">
        <v>25</v>
      </c>
      <c r="C42" s="1007"/>
      <c r="D42" s="1008"/>
      <c r="E42" s="424"/>
      <c r="F42" s="424"/>
      <c r="G42" s="424"/>
      <c r="H42" s="424"/>
      <c r="I42" s="424"/>
      <c r="J42" s="424"/>
      <c r="K42" s="424"/>
      <c r="L42" s="424"/>
      <c r="M42" s="424"/>
      <c r="N42" s="424"/>
      <c r="O42" s="424"/>
      <c r="P42" s="404"/>
    </row>
    <row r="43" spans="1:16" s="405" customFormat="1" ht="34.5" customHeight="1">
      <c r="A43" s="1016"/>
      <c r="B43" s="409">
        <v>26</v>
      </c>
      <c r="C43" s="1007"/>
      <c r="D43" s="1008"/>
      <c r="E43" s="424"/>
      <c r="F43" s="424"/>
      <c r="G43" s="424"/>
      <c r="H43" s="424"/>
      <c r="I43" s="424"/>
      <c r="J43" s="424"/>
      <c r="K43" s="424"/>
      <c r="L43" s="424"/>
      <c r="M43" s="424"/>
      <c r="N43" s="424"/>
      <c r="O43" s="424"/>
      <c r="P43" s="404"/>
    </row>
    <row r="44" spans="1:16" s="405" customFormat="1" ht="34.5" customHeight="1">
      <c r="A44" s="1016"/>
      <c r="B44" s="409">
        <v>27</v>
      </c>
      <c r="C44" s="1007"/>
      <c r="D44" s="1008"/>
      <c r="E44" s="424"/>
      <c r="F44" s="424"/>
      <c r="G44" s="424"/>
      <c r="H44" s="424"/>
      <c r="I44" s="424"/>
      <c r="J44" s="424"/>
      <c r="K44" s="424"/>
      <c r="L44" s="424"/>
      <c r="M44" s="424"/>
      <c r="N44" s="424"/>
      <c r="O44" s="424"/>
      <c r="P44" s="404"/>
    </row>
    <row r="45" spans="1:16" s="405" customFormat="1" ht="34.5" customHeight="1">
      <c r="A45" s="1016"/>
      <c r="B45" s="409">
        <v>28</v>
      </c>
      <c r="C45" s="1007"/>
      <c r="D45" s="1008"/>
      <c r="E45" s="424"/>
      <c r="F45" s="424"/>
      <c r="G45" s="424"/>
      <c r="H45" s="424"/>
      <c r="I45" s="424"/>
      <c r="J45" s="424"/>
      <c r="K45" s="424"/>
      <c r="L45" s="424"/>
      <c r="M45" s="424"/>
      <c r="N45" s="424"/>
      <c r="O45" s="424"/>
      <c r="P45" s="404"/>
    </row>
    <row r="46" spans="1:16" s="405" customFormat="1" ht="34.5" customHeight="1">
      <c r="A46" s="1016"/>
      <c r="B46" s="409">
        <v>29</v>
      </c>
      <c r="C46" s="1007"/>
      <c r="D46" s="1008"/>
      <c r="E46" s="424"/>
      <c r="F46" s="424"/>
      <c r="G46" s="424"/>
      <c r="H46" s="424"/>
      <c r="I46" s="424"/>
      <c r="J46" s="424"/>
      <c r="K46" s="424"/>
      <c r="L46" s="424"/>
      <c r="M46" s="424"/>
      <c r="N46" s="424"/>
      <c r="O46" s="424"/>
      <c r="P46" s="404"/>
    </row>
    <row r="47" spans="1:16" s="405" customFormat="1" ht="34.5" customHeight="1">
      <c r="A47" s="1016"/>
      <c r="B47" s="409">
        <v>30</v>
      </c>
      <c r="C47" s="1007"/>
      <c r="D47" s="1008"/>
      <c r="E47" s="424"/>
      <c r="F47" s="424"/>
      <c r="G47" s="424"/>
      <c r="H47" s="424"/>
      <c r="I47" s="424"/>
      <c r="J47" s="424"/>
      <c r="K47" s="424"/>
      <c r="L47" s="424"/>
      <c r="M47" s="424"/>
      <c r="N47" s="424"/>
      <c r="O47" s="424"/>
      <c r="P47" s="404"/>
    </row>
    <row r="48" spans="1:16" s="405" customFormat="1" ht="34.5" customHeight="1" thickBot="1">
      <c r="A48" s="1017"/>
      <c r="B48" s="410">
        <v>31</v>
      </c>
      <c r="C48" s="1009"/>
      <c r="D48" s="1010"/>
      <c r="E48" s="425"/>
      <c r="F48" s="425"/>
      <c r="G48" s="425"/>
      <c r="H48" s="425"/>
      <c r="I48" s="425"/>
      <c r="J48" s="425"/>
      <c r="K48" s="425"/>
      <c r="L48" s="425"/>
      <c r="M48" s="425"/>
      <c r="N48" s="425"/>
      <c r="O48" s="425"/>
      <c r="P48" s="404"/>
    </row>
    <row r="49" spans="1:16" s="405" customFormat="1" ht="44.25" customHeight="1" thickBot="1">
      <c r="A49" s="1011" t="s">
        <v>350</v>
      </c>
      <c r="B49" s="1012"/>
      <c r="C49" s="1013">
        <f>_xlfn.IFERROR(AVERAGE(C18:D48),0)</f>
        <v>0</v>
      </c>
      <c r="D49" s="1014"/>
      <c r="E49" s="411">
        <f>_xlfn.IFERROR(AVERAGE(E18:E48),0)</f>
        <v>0</v>
      </c>
      <c r="F49" s="411">
        <f>_xlfn.IFERROR(AVERAGE(F18:F48),0)</f>
        <v>0</v>
      </c>
      <c r="G49" s="411">
        <f aca="true" t="shared" si="0" ref="G49:O49">_xlfn.IFERROR(AVERAGE(G18:G48),0)</f>
        <v>0</v>
      </c>
      <c r="H49" s="411">
        <f t="shared" si="0"/>
        <v>0</v>
      </c>
      <c r="I49" s="411">
        <f t="shared" si="0"/>
        <v>0</v>
      </c>
      <c r="J49" s="411">
        <f t="shared" si="0"/>
        <v>0</v>
      </c>
      <c r="K49" s="411">
        <f t="shared" si="0"/>
        <v>0</v>
      </c>
      <c r="L49" s="411">
        <f t="shared" si="0"/>
        <v>0</v>
      </c>
      <c r="M49" s="411">
        <f t="shared" si="0"/>
        <v>0</v>
      </c>
      <c r="N49" s="411">
        <f t="shared" si="0"/>
        <v>0</v>
      </c>
      <c r="O49" s="411">
        <f t="shared" si="0"/>
        <v>0</v>
      </c>
      <c r="P49" s="412"/>
    </row>
    <row r="50" spans="1:16" s="416" customFormat="1" ht="23.25" customHeight="1">
      <c r="A50" s="413"/>
      <c r="B50" s="414"/>
      <c r="C50" s="415"/>
      <c r="D50" s="415"/>
      <c r="E50" s="412"/>
      <c r="F50" s="412"/>
      <c r="G50" s="412"/>
      <c r="H50" s="412"/>
      <c r="I50" s="412"/>
      <c r="J50" s="412"/>
      <c r="K50" s="412"/>
      <c r="L50" s="412"/>
      <c r="M50" s="412"/>
      <c r="N50" s="412"/>
      <c r="O50" s="412"/>
      <c r="P50" s="412"/>
    </row>
    <row r="51" spans="1:16" s="405" customFormat="1" ht="24" customHeight="1">
      <c r="A51" s="386" t="s">
        <v>324</v>
      </c>
      <c r="B51" s="417"/>
      <c r="C51" s="417"/>
      <c r="D51" s="412"/>
      <c r="E51" s="412"/>
      <c r="F51" s="412"/>
      <c r="G51" s="412"/>
      <c r="H51" s="412"/>
      <c r="I51" s="412"/>
      <c r="J51" s="412"/>
      <c r="K51" s="412"/>
      <c r="L51" s="418"/>
      <c r="M51" s="412"/>
      <c r="N51" s="412"/>
      <c r="O51" s="412"/>
      <c r="P51" s="412"/>
    </row>
    <row r="52" spans="1:6" ht="25.5">
      <c r="A52" s="387" t="s">
        <v>363</v>
      </c>
      <c r="B52" s="419"/>
      <c r="C52" s="419"/>
      <c r="D52" s="420"/>
      <c r="E52" s="421"/>
      <c r="F52" s="421"/>
    </row>
  </sheetData>
  <sheetProtection password="E355" sheet="1" selectLockedCells="1"/>
  <mergeCells count="52">
    <mergeCell ref="C19:D19"/>
    <mergeCell ref="A1:O1"/>
    <mergeCell ref="A5:G5"/>
    <mergeCell ref="J5:L6"/>
    <mergeCell ref="M5:O6"/>
    <mergeCell ref="A6:G7"/>
    <mergeCell ref="J7:L9"/>
    <mergeCell ref="M7:O9"/>
    <mergeCell ref="A8:D8"/>
    <mergeCell ref="E8:G8"/>
    <mergeCell ref="M10:O10"/>
    <mergeCell ref="A16:B17"/>
    <mergeCell ref="C16:D17"/>
    <mergeCell ref="E16:K16"/>
    <mergeCell ref="L16:M16"/>
    <mergeCell ref="N16:O16"/>
    <mergeCell ref="E9:G10"/>
    <mergeCell ref="J10:L10"/>
    <mergeCell ref="A9:D10"/>
    <mergeCell ref="C25:D25"/>
    <mergeCell ref="C31:D31"/>
    <mergeCell ref="C20:D20"/>
    <mergeCell ref="C21:D21"/>
    <mergeCell ref="C22:D22"/>
    <mergeCell ref="C23:D23"/>
    <mergeCell ref="C26:D26"/>
    <mergeCell ref="C41:D41"/>
    <mergeCell ref="C42:D42"/>
    <mergeCell ref="C24:D24"/>
    <mergeCell ref="C32:D32"/>
    <mergeCell ref="C33:D33"/>
    <mergeCell ref="C34:D34"/>
    <mergeCell ref="C27:D27"/>
    <mergeCell ref="C28:D28"/>
    <mergeCell ref="C29:D29"/>
    <mergeCell ref="C30:D30"/>
    <mergeCell ref="A49:B49"/>
    <mergeCell ref="C49:D49"/>
    <mergeCell ref="A18:A48"/>
    <mergeCell ref="C18:D18"/>
    <mergeCell ref="C35:D35"/>
    <mergeCell ref="C36:D36"/>
    <mergeCell ref="C37:D37"/>
    <mergeCell ref="C38:D38"/>
    <mergeCell ref="C39:D39"/>
    <mergeCell ref="C40:D40"/>
    <mergeCell ref="C47:D47"/>
    <mergeCell ref="C48:D48"/>
    <mergeCell ref="C43:D43"/>
    <mergeCell ref="C44:D44"/>
    <mergeCell ref="C45:D45"/>
    <mergeCell ref="C46:D46"/>
  </mergeCells>
  <printOptions horizontalCentered="1" verticalCentered="1"/>
  <pageMargins left="0" right="0" top="0" bottom="0" header="0" footer="0"/>
  <pageSetup horizontalDpi="600" verticalDpi="600" orientation="landscape" paperSize="9" scale="30" r:id="rId1"/>
</worksheet>
</file>

<file path=xl/worksheets/sheet15.xml><?xml version="1.0" encoding="utf-8"?>
<worksheet xmlns="http://schemas.openxmlformats.org/spreadsheetml/2006/main" xmlns:r="http://schemas.openxmlformats.org/officeDocument/2006/relationships">
  <dimension ref="A1:P52"/>
  <sheetViews>
    <sheetView showGridLines="0" view="pageBreakPreview" zoomScale="50" zoomScaleNormal="50" zoomScaleSheetLayoutView="50" workbookViewId="0" topLeftCell="A1">
      <selection activeCell="D14" sqref="D14:G14"/>
    </sheetView>
  </sheetViews>
  <sheetFormatPr defaultColWidth="29.57421875" defaultRowHeight="12.75"/>
  <cols>
    <col min="1" max="1" width="6.57421875" style="388" customWidth="1"/>
    <col min="2" max="2" width="20.57421875" style="422" customWidth="1"/>
    <col min="3" max="4" width="35.28125" style="388" customWidth="1"/>
    <col min="5" max="6" width="35.28125" style="394" customWidth="1"/>
    <col min="7" max="7" width="35.28125" style="422" customWidth="1"/>
    <col min="8" max="9" width="35.28125" style="388" customWidth="1"/>
    <col min="10" max="10" width="31.00390625" style="388" customWidth="1"/>
    <col min="11" max="14" width="35.28125" style="388" customWidth="1"/>
    <col min="15" max="15" width="35.140625" style="388" customWidth="1"/>
    <col min="16" max="16" width="26.7109375" style="388" customWidth="1"/>
    <col min="17" max="253" width="11.421875" style="388" customWidth="1"/>
    <col min="254" max="254" width="6.00390625" style="388" customWidth="1"/>
    <col min="255" max="255" width="19.00390625" style="388" customWidth="1"/>
    <col min="256" max="16384" width="29.57421875" style="388" customWidth="1"/>
  </cols>
  <sheetData>
    <row r="1" spans="1:15" ht="30">
      <c r="A1" s="1051" t="s">
        <v>428</v>
      </c>
      <c r="B1" s="1051"/>
      <c r="C1" s="1051"/>
      <c r="D1" s="1051"/>
      <c r="E1" s="1051"/>
      <c r="F1" s="1051"/>
      <c r="G1" s="1051"/>
      <c r="H1" s="1051"/>
      <c r="I1" s="1051"/>
      <c r="J1" s="1051"/>
      <c r="K1" s="1051"/>
      <c r="L1" s="1051"/>
      <c r="M1" s="1051"/>
      <c r="N1" s="1051"/>
      <c r="O1" s="1051"/>
    </row>
    <row r="2" spans="1:16" ht="30">
      <c r="A2" s="190"/>
      <c r="B2" s="191"/>
      <c r="C2" s="191"/>
      <c r="D2" s="191"/>
      <c r="E2" s="191"/>
      <c r="F2" s="191"/>
      <c r="G2" s="191"/>
      <c r="H2" s="389"/>
      <c r="I2" s="389"/>
      <c r="J2" s="389"/>
      <c r="K2" s="389"/>
      <c r="L2" s="389"/>
      <c r="M2" s="389"/>
      <c r="N2" s="389"/>
      <c r="O2" s="390"/>
      <c r="P2" s="390"/>
    </row>
    <row r="3" spans="1:16" ht="30">
      <c r="A3" s="190"/>
      <c r="B3" s="191"/>
      <c r="C3" s="191"/>
      <c r="D3" s="191"/>
      <c r="E3" s="191"/>
      <c r="F3" s="191"/>
      <c r="G3" s="191"/>
      <c r="H3" s="389"/>
      <c r="I3" s="389"/>
      <c r="J3" s="389"/>
      <c r="K3" s="389"/>
      <c r="L3" s="389"/>
      <c r="M3" s="389"/>
      <c r="N3" s="389"/>
      <c r="O3" s="390"/>
      <c r="P3" s="390"/>
    </row>
    <row r="4" spans="1:16" ht="27" thickBot="1">
      <c r="A4" s="62"/>
      <c r="B4" s="43"/>
      <c r="C4" s="43"/>
      <c r="D4" s="43"/>
      <c r="E4" s="61"/>
      <c r="F4" s="61"/>
      <c r="G4" s="43"/>
      <c r="H4" s="390"/>
      <c r="I4" s="390"/>
      <c r="J4" s="390"/>
      <c r="K4" s="390"/>
      <c r="L4" s="390"/>
      <c r="M4" s="390"/>
      <c r="N4" s="390"/>
      <c r="O4" s="390"/>
      <c r="P4" s="390"/>
    </row>
    <row r="5" spans="1:15" s="13" customFormat="1" ht="27" customHeight="1" thickBot="1">
      <c r="A5" s="1052" t="s">
        <v>228</v>
      </c>
      <c r="B5" s="1053"/>
      <c r="C5" s="1053"/>
      <c r="D5" s="1053"/>
      <c r="E5" s="1053"/>
      <c r="F5" s="1053"/>
      <c r="G5" s="1054"/>
      <c r="J5" s="1055" t="s">
        <v>224</v>
      </c>
      <c r="K5" s="1056"/>
      <c r="L5" s="1057"/>
      <c r="M5" s="1061">
        <f>IF(Carátula!E12="","",Carátula!E12)</f>
      </c>
      <c r="N5" s="1062"/>
      <c r="O5" s="1063"/>
    </row>
    <row r="6" spans="1:15" s="13" customFormat="1" ht="15" customHeight="1" thickBot="1">
      <c r="A6" s="1067">
        <f>IF(Carátula!E8="","",Carátula!E8)</f>
      </c>
      <c r="B6" s="1068"/>
      <c r="C6" s="1068"/>
      <c r="D6" s="1068"/>
      <c r="E6" s="1068"/>
      <c r="F6" s="1068"/>
      <c r="G6" s="1069"/>
      <c r="J6" s="1058"/>
      <c r="K6" s="1059"/>
      <c r="L6" s="1060"/>
      <c r="M6" s="1064"/>
      <c r="N6" s="1065"/>
      <c r="O6" s="1066"/>
    </row>
    <row r="7" spans="1:15" s="13" customFormat="1" ht="57.75" customHeight="1" thickBot="1">
      <c r="A7" s="1070"/>
      <c r="B7" s="1071"/>
      <c r="C7" s="1071"/>
      <c r="D7" s="1071"/>
      <c r="E7" s="1071"/>
      <c r="F7" s="1071"/>
      <c r="G7" s="1072"/>
      <c r="J7" s="1055" t="s">
        <v>225</v>
      </c>
      <c r="K7" s="1056"/>
      <c r="L7" s="1057"/>
      <c r="M7" s="1076">
        <f>IF(Carátula!E13="","",Carátula!E13)</f>
      </c>
      <c r="N7" s="1077"/>
      <c r="O7" s="1078"/>
    </row>
    <row r="8" spans="1:15" s="13" customFormat="1" ht="27" customHeight="1" thickBot="1">
      <c r="A8" s="1085" t="s">
        <v>234</v>
      </c>
      <c r="B8" s="1086"/>
      <c r="C8" s="1086"/>
      <c r="D8" s="1087"/>
      <c r="E8" s="1088" t="s">
        <v>236</v>
      </c>
      <c r="F8" s="1089"/>
      <c r="G8" s="1090"/>
      <c r="J8" s="1073"/>
      <c r="K8" s="1074"/>
      <c r="L8" s="1075"/>
      <c r="M8" s="1079"/>
      <c r="N8" s="1080"/>
      <c r="O8" s="1081"/>
    </row>
    <row r="9" spans="1:15" s="13" customFormat="1" ht="15" customHeight="1" thickBot="1">
      <c r="A9" s="1045">
        <f>IF(Carátula!E11="","",Carátula!E11)</f>
      </c>
      <c r="B9" s="1046"/>
      <c r="C9" s="1046"/>
      <c r="D9" s="1047"/>
      <c r="E9" s="1036">
        <f>IF(Carátula!E10="","",Carátula!E10)</f>
      </c>
      <c r="F9" s="1037"/>
      <c r="G9" s="1038"/>
      <c r="J9" s="1058"/>
      <c r="K9" s="1059"/>
      <c r="L9" s="1060"/>
      <c r="M9" s="1082"/>
      <c r="N9" s="1083"/>
      <c r="O9" s="1084"/>
    </row>
    <row r="10" spans="1:15" s="13" customFormat="1" ht="62.25" customHeight="1" thickBot="1">
      <c r="A10" s="1048"/>
      <c r="B10" s="1049"/>
      <c r="C10" s="1049"/>
      <c r="D10" s="1050"/>
      <c r="E10" s="1039"/>
      <c r="F10" s="1040"/>
      <c r="G10" s="1041"/>
      <c r="J10" s="1042" t="s">
        <v>226</v>
      </c>
      <c r="K10" s="1043"/>
      <c r="L10" s="1044"/>
      <c r="M10" s="1020">
        <f>IF(Carátula!E14="","",Carátula!E14)</f>
      </c>
      <c r="N10" s="1021"/>
      <c r="O10" s="1022"/>
    </row>
    <row r="11" spans="1:16" ht="20.25">
      <c r="A11" s="391"/>
      <c r="B11" s="392"/>
      <c r="C11" s="393"/>
      <c r="D11" s="393"/>
      <c r="E11" s="393"/>
      <c r="G11" s="394"/>
      <c r="H11" s="393"/>
      <c r="I11" s="393"/>
      <c r="J11" s="393"/>
      <c r="K11" s="393"/>
      <c r="L11" s="393"/>
      <c r="M11" s="393"/>
      <c r="N11" s="395"/>
      <c r="O11" s="394"/>
      <c r="P11" s="394"/>
    </row>
    <row r="12" spans="1:16" ht="20.25">
      <c r="A12" s="391"/>
      <c r="B12" s="392"/>
      <c r="C12" s="393"/>
      <c r="D12" s="393"/>
      <c r="E12" s="393"/>
      <c r="G12" s="394"/>
      <c r="H12" s="393"/>
      <c r="I12" s="393"/>
      <c r="J12" s="393"/>
      <c r="K12" s="393"/>
      <c r="L12" s="393"/>
      <c r="M12" s="393"/>
      <c r="N12" s="395"/>
      <c r="O12" s="394"/>
      <c r="P12" s="394"/>
    </row>
    <row r="13" spans="1:16" ht="21" thickBot="1">
      <c r="A13" s="391"/>
      <c r="B13" s="392"/>
      <c r="C13" s="393"/>
      <c r="D13" s="393"/>
      <c r="E13" s="393"/>
      <c r="G13" s="394"/>
      <c r="H13" s="393"/>
      <c r="I13" s="393"/>
      <c r="J13" s="393"/>
      <c r="K13" s="393"/>
      <c r="L13" s="393"/>
      <c r="M13" s="393"/>
      <c r="N13" s="395"/>
      <c r="O13" s="394"/>
      <c r="P13" s="394"/>
    </row>
    <row r="14" spans="1:16" ht="51" customHeight="1" thickBot="1">
      <c r="A14" s="1091" t="s">
        <v>351</v>
      </c>
      <c r="B14" s="1092"/>
      <c r="C14" s="1093"/>
      <c r="D14" s="1094"/>
      <c r="E14" s="1095"/>
      <c r="F14" s="1095"/>
      <c r="G14" s="1096"/>
      <c r="H14" s="393"/>
      <c r="I14" s="393"/>
      <c r="J14" s="393"/>
      <c r="K14" s="393"/>
      <c r="L14" s="393"/>
      <c r="M14" s="393"/>
      <c r="N14" s="395"/>
      <c r="O14" s="394"/>
      <c r="P14" s="394"/>
    </row>
    <row r="15" spans="1:16" ht="30.75" customHeight="1" thickBot="1">
      <c r="A15" s="396"/>
      <c r="B15" s="397"/>
      <c r="C15" s="393"/>
      <c r="D15" s="393"/>
      <c r="E15" s="393"/>
      <c r="G15" s="394"/>
      <c r="H15" s="393"/>
      <c r="I15" s="393"/>
      <c r="J15" s="393"/>
      <c r="K15" s="393"/>
      <c r="L15" s="393"/>
      <c r="M15" s="398"/>
      <c r="N15" s="393"/>
      <c r="O15" s="399" t="s">
        <v>336</v>
      </c>
      <c r="P15" s="394"/>
    </row>
    <row r="16" spans="1:16" ht="91.5" customHeight="1" thickBot="1">
      <c r="A16" s="1023" t="s">
        <v>337</v>
      </c>
      <c r="B16" s="1024"/>
      <c r="C16" s="1027" t="s">
        <v>338</v>
      </c>
      <c r="D16" s="1028"/>
      <c r="E16" s="1031" t="s">
        <v>339</v>
      </c>
      <c r="F16" s="1032"/>
      <c r="G16" s="1032"/>
      <c r="H16" s="1032"/>
      <c r="I16" s="1032"/>
      <c r="J16" s="1032"/>
      <c r="K16" s="1033"/>
      <c r="L16" s="1034" t="s">
        <v>340</v>
      </c>
      <c r="M16" s="1035"/>
      <c r="N16" s="1034" t="s">
        <v>341</v>
      </c>
      <c r="O16" s="1035"/>
      <c r="P16" s="400"/>
    </row>
    <row r="17" spans="1:16" ht="72" customHeight="1" thickBot="1">
      <c r="A17" s="1025"/>
      <c r="B17" s="1026"/>
      <c r="C17" s="1029"/>
      <c r="D17" s="1030"/>
      <c r="E17" s="401" t="s">
        <v>55</v>
      </c>
      <c r="F17" s="401" t="s">
        <v>342</v>
      </c>
      <c r="G17" s="401" t="s">
        <v>37</v>
      </c>
      <c r="H17" s="401" t="s">
        <v>343</v>
      </c>
      <c r="I17" s="401" t="s">
        <v>344</v>
      </c>
      <c r="J17" s="402" t="s">
        <v>345</v>
      </c>
      <c r="K17" s="401" t="s">
        <v>346</v>
      </c>
      <c r="L17" s="401" t="s">
        <v>347</v>
      </c>
      <c r="M17" s="401" t="s">
        <v>348</v>
      </c>
      <c r="N17" s="401" t="s">
        <v>347</v>
      </c>
      <c r="O17" s="401" t="s">
        <v>348</v>
      </c>
      <c r="P17" s="400"/>
    </row>
    <row r="18" spans="1:16" s="405" customFormat="1" ht="34.5" customHeight="1">
      <c r="A18" s="1015" t="s">
        <v>349</v>
      </c>
      <c r="B18" s="403">
        <v>1</v>
      </c>
      <c r="C18" s="1018"/>
      <c r="D18" s="1019"/>
      <c r="E18" s="423"/>
      <c r="F18" s="423"/>
      <c r="G18" s="423"/>
      <c r="H18" s="423"/>
      <c r="I18" s="423"/>
      <c r="J18" s="423"/>
      <c r="K18" s="423"/>
      <c r="L18" s="423"/>
      <c r="M18" s="423"/>
      <c r="N18" s="423"/>
      <c r="O18" s="423"/>
      <c r="P18" s="404"/>
    </row>
    <row r="19" spans="1:16" s="408" customFormat="1" ht="34.5" customHeight="1">
      <c r="A19" s="1016"/>
      <c r="B19" s="406">
        <v>2</v>
      </c>
      <c r="C19" s="1007"/>
      <c r="D19" s="1008"/>
      <c r="E19" s="424"/>
      <c r="F19" s="424"/>
      <c r="G19" s="424"/>
      <c r="H19" s="424"/>
      <c r="I19" s="424"/>
      <c r="J19" s="424"/>
      <c r="K19" s="424"/>
      <c r="L19" s="424"/>
      <c r="M19" s="424"/>
      <c r="N19" s="424"/>
      <c r="O19" s="424"/>
      <c r="P19" s="407"/>
    </row>
    <row r="20" spans="1:16" s="408" customFormat="1" ht="34.5" customHeight="1">
      <c r="A20" s="1016"/>
      <c r="B20" s="406">
        <v>3</v>
      </c>
      <c r="C20" s="1007"/>
      <c r="D20" s="1008"/>
      <c r="E20" s="424"/>
      <c r="F20" s="424"/>
      <c r="G20" s="424"/>
      <c r="H20" s="424"/>
      <c r="I20" s="424"/>
      <c r="J20" s="424"/>
      <c r="K20" s="424"/>
      <c r="L20" s="424"/>
      <c r="M20" s="424"/>
      <c r="N20" s="424"/>
      <c r="O20" s="424"/>
      <c r="P20" s="407"/>
    </row>
    <row r="21" spans="1:16" s="408" customFormat="1" ht="34.5" customHeight="1">
      <c r="A21" s="1016"/>
      <c r="B21" s="406">
        <v>4</v>
      </c>
      <c r="C21" s="1007"/>
      <c r="D21" s="1008"/>
      <c r="E21" s="424"/>
      <c r="F21" s="424"/>
      <c r="G21" s="424"/>
      <c r="H21" s="424"/>
      <c r="I21" s="424"/>
      <c r="J21" s="424"/>
      <c r="K21" s="424"/>
      <c r="L21" s="424"/>
      <c r="M21" s="424"/>
      <c r="N21" s="424"/>
      <c r="O21" s="424"/>
      <c r="P21" s="407"/>
    </row>
    <row r="22" spans="1:16" s="408" customFormat="1" ht="34.5" customHeight="1">
      <c r="A22" s="1016"/>
      <c r="B22" s="406">
        <v>5</v>
      </c>
      <c r="C22" s="1007"/>
      <c r="D22" s="1008"/>
      <c r="E22" s="424"/>
      <c r="F22" s="424"/>
      <c r="G22" s="424"/>
      <c r="H22" s="424"/>
      <c r="I22" s="424"/>
      <c r="J22" s="424"/>
      <c r="K22" s="424"/>
      <c r="L22" s="424"/>
      <c r="M22" s="424"/>
      <c r="N22" s="424"/>
      <c r="O22" s="424"/>
      <c r="P22" s="407"/>
    </row>
    <row r="23" spans="1:16" s="405" customFormat="1" ht="34.5" customHeight="1">
      <c r="A23" s="1016"/>
      <c r="B23" s="409">
        <v>6</v>
      </c>
      <c r="C23" s="1007"/>
      <c r="D23" s="1008"/>
      <c r="E23" s="424"/>
      <c r="F23" s="424"/>
      <c r="G23" s="424"/>
      <c r="H23" s="424"/>
      <c r="I23" s="424"/>
      <c r="J23" s="424"/>
      <c r="K23" s="424"/>
      <c r="L23" s="424"/>
      <c r="M23" s="424"/>
      <c r="N23" s="424"/>
      <c r="O23" s="424"/>
      <c r="P23" s="404"/>
    </row>
    <row r="24" spans="1:16" s="405" customFormat="1" ht="34.5" customHeight="1">
      <c r="A24" s="1016"/>
      <c r="B24" s="409">
        <v>7</v>
      </c>
      <c r="C24" s="1007"/>
      <c r="D24" s="1008"/>
      <c r="E24" s="424"/>
      <c r="F24" s="424"/>
      <c r="G24" s="424"/>
      <c r="H24" s="424"/>
      <c r="I24" s="424"/>
      <c r="J24" s="424"/>
      <c r="K24" s="424"/>
      <c r="L24" s="424"/>
      <c r="M24" s="424"/>
      <c r="N24" s="424"/>
      <c r="O24" s="424"/>
      <c r="P24" s="404"/>
    </row>
    <row r="25" spans="1:16" s="405" customFormat="1" ht="34.5" customHeight="1">
      <c r="A25" s="1016"/>
      <c r="B25" s="409">
        <v>8</v>
      </c>
      <c r="C25" s="1007"/>
      <c r="D25" s="1008"/>
      <c r="E25" s="424"/>
      <c r="F25" s="424"/>
      <c r="G25" s="424"/>
      <c r="H25" s="424"/>
      <c r="I25" s="424"/>
      <c r="J25" s="424"/>
      <c r="K25" s="424"/>
      <c r="L25" s="424"/>
      <c r="M25" s="424"/>
      <c r="N25" s="424"/>
      <c r="O25" s="424"/>
      <c r="P25" s="404"/>
    </row>
    <row r="26" spans="1:16" s="408" customFormat="1" ht="34.5" customHeight="1">
      <c r="A26" s="1016"/>
      <c r="B26" s="406">
        <v>9</v>
      </c>
      <c r="C26" s="1007"/>
      <c r="D26" s="1008"/>
      <c r="E26" s="424"/>
      <c r="F26" s="424"/>
      <c r="G26" s="424"/>
      <c r="H26" s="424"/>
      <c r="I26" s="424"/>
      <c r="J26" s="424"/>
      <c r="K26" s="424"/>
      <c r="L26" s="424"/>
      <c r="M26" s="424"/>
      <c r="N26" s="424"/>
      <c r="O26" s="424"/>
      <c r="P26" s="407"/>
    </row>
    <row r="27" spans="1:16" s="405" customFormat="1" ht="34.5" customHeight="1">
      <c r="A27" s="1016"/>
      <c r="B27" s="409">
        <v>10</v>
      </c>
      <c r="C27" s="1007"/>
      <c r="D27" s="1008"/>
      <c r="E27" s="424"/>
      <c r="F27" s="424"/>
      <c r="G27" s="424"/>
      <c r="H27" s="424"/>
      <c r="I27" s="424"/>
      <c r="J27" s="424"/>
      <c r="K27" s="424"/>
      <c r="L27" s="424"/>
      <c r="M27" s="424"/>
      <c r="N27" s="424"/>
      <c r="O27" s="424"/>
      <c r="P27" s="404"/>
    </row>
    <row r="28" spans="1:16" s="405" customFormat="1" ht="34.5" customHeight="1">
      <c r="A28" s="1016"/>
      <c r="B28" s="409">
        <v>11</v>
      </c>
      <c r="C28" s="1007"/>
      <c r="D28" s="1008"/>
      <c r="E28" s="424"/>
      <c r="F28" s="424"/>
      <c r="G28" s="424"/>
      <c r="H28" s="424"/>
      <c r="I28" s="424"/>
      <c r="J28" s="424"/>
      <c r="K28" s="424"/>
      <c r="L28" s="424"/>
      <c r="M28" s="424"/>
      <c r="N28" s="424"/>
      <c r="O28" s="424"/>
      <c r="P28" s="404"/>
    </row>
    <row r="29" spans="1:16" s="405" customFormat="1" ht="34.5" customHeight="1">
      <c r="A29" s="1016"/>
      <c r="B29" s="409">
        <v>12</v>
      </c>
      <c r="C29" s="1007"/>
      <c r="D29" s="1008"/>
      <c r="E29" s="424"/>
      <c r="F29" s="424"/>
      <c r="G29" s="424"/>
      <c r="H29" s="424"/>
      <c r="I29" s="424"/>
      <c r="J29" s="424"/>
      <c r="K29" s="424"/>
      <c r="L29" s="424"/>
      <c r="M29" s="424"/>
      <c r="N29" s="424"/>
      <c r="O29" s="424"/>
      <c r="P29" s="404"/>
    </row>
    <row r="30" spans="1:16" s="405" customFormat="1" ht="34.5" customHeight="1">
      <c r="A30" s="1016"/>
      <c r="B30" s="409">
        <v>13</v>
      </c>
      <c r="C30" s="1007"/>
      <c r="D30" s="1008"/>
      <c r="E30" s="424"/>
      <c r="F30" s="424"/>
      <c r="G30" s="424"/>
      <c r="H30" s="424"/>
      <c r="I30" s="424"/>
      <c r="J30" s="424"/>
      <c r="K30" s="424"/>
      <c r="L30" s="424"/>
      <c r="M30" s="424"/>
      <c r="N30" s="424"/>
      <c r="O30" s="424"/>
      <c r="P30" s="404"/>
    </row>
    <row r="31" spans="1:16" s="405" customFormat="1" ht="34.5" customHeight="1">
      <c r="A31" s="1016"/>
      <c r="B31" s="409">
        <v>14</v>
      </c>
      <c r="C31" s="1007"/>
      <c r="D31" s="1008"/>
      <c r="E31" s="424"/>
      <c r="F31" s="424"/>
      <c r="G31" s="424"/>
      <c r="H31" s="424"/>
      <c r="I31" s="424"/>
      <c r="J31" s="424"/>
      <c r="K31" s="424"/>
      <c r="L31" s="424"/>
      <c r="M31" s="424"/>
      <c r="N31" s="424"/>
      <c r="O31" s="424"/>
      <c r="P31" s="404"/>
    </row>
    <row r="32" spans="1:16" s="405" customFormat="1" ht="34.5" customHeight="1">
      <c r="A32" s="1016"/>
      <c r="B32" s="409">
        <v>15</v>
      </c>
      <c r="C32" s="1007"/>
      <c r="D32" s="1008"/>
      <c r="E32" s="424"/>
      <c r="F32" s="424"/>
      <c r="G32" s="424"/>
      <c r="H32" s="424"/>
      <c r="I32" s="424"/>
      <c r="J32" s="424"/>
      <c r="K32" s="424"/>
      <c r="L32" s="424"/>
      <c r="M32" s="424"/>
      <c r="N32" s="424"/>
      <c r="O32" s="424"/>
      <c r="P32" s="404"/>
    </row>
    <row r="33" spans="1:16" s="405" customFormat="1" ht="34.5" customHeight="1">
      <c r="A33" s="1016"/>
      <c r="B33" s="409">
        <v>16</v>
      </c>
      <c r="C33" s="1007"/>
      <c r="D33" s="1008"/>
      <c r="E33" s="424"/>
      <c r="F33" s="424"/>
      <c r="G33" s="424"/>
      <c r="H33" s="424"/>
      <c r="I33" s="424"/>
      <c r="J33" s="424"/>
      <c r="K33" s="424"/>
      <c r="L33" s="424"/>
      <c r="M33" s="424"/>
      <c r="N33" s="424"/>
      <c r="O33" s="424"/>
      <c r="P33" s="404"/>
    </row>
    <row r="34" spans="1:16" s="405" customFormat="1" ht="34.5" customHeight="1">
      <c r="A34" s="1016"/>
      <c r="B34" s="409">
        <v>17</v>
      </c>
      <c r="C34" s="1007"/>
      <c r="D34" s="1008"/>
      <c r="E34" s="424"/>
      <c r="F34" s="424"/>
      <c r="G34" s="424"/>
      <c r="H34" s="424"/>
      <c r="I34" s="424"/>
      <c r="J34" s="424"/>
      <c r="K34" s="424"/>
      <c r="L34" s="424"/>
      <c r="M34" s="424"/>
      <c r="N34" s="424"/>
      <c r="O34" s="424"/>
      <c r="P34" s="404"/>
    </row>
    <row r="35" spans="1:16" s="405" customFormat="1" ht="34.5" customHeight="1">
      <c r="A35" s="1016"/>
      <c r="B35" s="409">
        <v>18</v>
      </c>
      <c r="C35" s="1007"/>
      <c r="D35" s="1008"/>
      <c r="E35" s="424"/>
      <c r="F35" s="424"/>
      <c r="G35" s="424"/>
      <c r="H35" s="424"/>
      <c r="I35" s="424"/>
      <c r="J35" s="424"/>
      <c r="K35" s="424"/>
      <c r="L35" s="424"/>
      <c r="M35" s="424"/>
      <c r="N35" s="424"/>
      <c r="O35" s="424"/>
      <c r="P35" s="404"/>
    </row>
    <row r="36" spans="1:16" s="405" customFormat="1" ht="34.5" customHeight="1">
      <c r="A36" s="1016"/>
      <c r="B36" s="409">
        <v>19</v>
      </c>
      <c r="C36" s="1007"/>
      <c r="D36" s="1008"/>
      <c r="E36" s="424"/>
      <c r="F36" s="424"/>
      <c r="G36" s="424"/>
      <c r="H36" s="424"/>
      <c r="I36" s="424"/>
      <c r="J36" s="424"/>
      <c r="K36" s="424"/>
      <c r="L36" s="424"/>
      <c r="M36" s="424"/>
      <c r="N36" s="424"/>
      <c r="O36" s="424"/>
      <c r="P36" s="404"/>
    </row>
    <row r="37" spans="1:16" s="405" customFormat="1" ht="34.5" customHeight="1">
      <c r="A37" s="1016"/>
      <c r="B37" s="409">
        <v>20</v>
      </c>
      <c r="C37" s="1007"/>
      <c r="D37" s="1008"/>
      <c r="E37" s="424"/>
      <c r="F37" s="424"/>
      <c r="G37" s="424"/>
      <c r="H37" s="424"/>
      <c r="I37" s="424"/>
      <c r="J37" s="424"/>
      <c r="K37" s="424"/>
      <c r="L37" s="424"/>
      <c r="M37" s="424"/>
      <c r="N37" s="424"/>
      <c r="O37" s="424"/>
      <c r="P37" s="404"/>
    </row>
    <row r="38" spans="1:16" s="405" customFormat="1" ht="34.5" customHeight="1">
      <c r="A38" s="1016"/>
      <c r="B38" s="409">
        <v>21</v>
      </c>
      <c r="C38" s="1007"/>
      <c r="D38" s="1008"/>
      <c r="E38" s="424"/>
      <c r="F38" s="424"/>
      <c r="G38" s="424"/>
      <c r="H38" s="424"/>
      <c r="I38" s="424"/>
      <c r="J38" s="424"/>
      <c r="K38" s="424"/>
      <c r="L38" s="424"/>
      <c r="M38" s="424"/>
      <c r="N38" s="424"/>
      <c r="O38" s="424"/>
      <c r="P38" s="404"/>
    </row>
    <row r="39" spans="1:16" s="405" customFormat="1" ht="34.5" customHeight="1">
      <c r="A39" s="1016"/>
      <c r="B39" s="409">
        <v>22</v>
      </c>
      <c r="C39" s="1007"/>
      <c r="D39" s="1008"/>
      <c r="E39" s="424"/>
      <c r="F39" s="424"/>
      <c r="G39" s="424"/>
      <c r="H39" s="424"/>
      <c r="I39" s="424"/>
      <c r="J39" s="424"/>
      <c r="K39" s="424"/>
      <c r="L39" s="424"/>
      <c r="M39" s="424"/>
      <c r="N39" s="424"/>
      <c r="O39" s="424"/>
      <c r="P39" s="404"/>
    </row>
    <row r="40" spans="1:16" s="405" customFormat="1" ht="34.5" customHeight="1">
      <c r="A40" s="1016"/>
      <c r="B40" s="409">
        <v>23</v>
      </c>
      <c r="C40" s="1007"/>
      <c r="D40" s="1008"/>
      <c r="E40" s="424"/>
      <c r="F40" s="424"/>
      <c r="G40" s="424"/>
      <c r="H40" s="424"/>
      <c r="I40" s="424"/>
      <c r="J40" s="424"/>
      <c r="K40" s="424"/>
      <c r="L40" s="424"/>
      <c r="M40" s="424"/>
      <c r="N40" s="424"/>
      <c r="O40" s="424"/>
      <c r="P40" s="404"/>
    </row>
    <row r="41" spans="1:16" s="405" customFormat="1" ht="34.5" customHeight="1">
      <c r="A41" s="1016"/>
      <c r="B41" s="409">
        <v>24</v>
      </c>
      <c r="C41" s="1007"/>
      <c r="D41" s="1008"/>
      <c r="E41" s="424"/>
      <c r="F41" s="424"/>
      <c r="G41" s="424"/>
      <c r="H41" s="424"/>
      <c r="I41" s="424"/>
      <c r="J41" s="424"/>
      <c r="K41" s="424"/>
      <c r="L41" s="424"/>
      <c r="M41" s="424"/>
      <c r="N41" s="424"/>
      <c r="O41" s="424"/>
      <c r="P41" s="404"/>
    </row>
    <row r="42" spans="1:16" s="405" customFormat="1" ht="34.5" customHeight="1">
      <c r="A42" s="1016"/>
      <c r="B42" s="409">
        <v>25</v>
      </c>
      <c r="C42" s="1007"/>
      <c r="D42" s="1008"/>
      <c r="E42" s="424"/>
      <c r="F42" s="424"/>
      <c r="G42" s="424"/>
      <c r="H42" s="424"/>
      <c r="I42" s="424"/>
      <c r="J42" s="424"/>
      <c r="K42" s="424"/>
      <c r="L42" s="424"/>
      <c r="M42" s="424"/>
      <c r="N42" s="424"/>
      <c r="O42" s="424"/>
      <c r="P42" s="404"/>
    </row>
    <row r="43" spans="1:16" s="405" customFormat="1" ht="34.5" customHeight="1">
      <c r="A43" s="1016"/>
      <c r="B43" s="409">
        <v>26</v>
      </c>
      <c r="C43" s="1007"/>
      <c r="D43" s="1008"/>
      <c r="E43" s="424"/>
      <c r="F43" s="424"/>
      <c r="G43" s="424"/>
      <c r="H43" s="424"/>
      <c r="I43" s="424"/>
      <c r="J43" s="424"/>
      <c r="K43" s="424"/>
      <c r="L43" s="424"/>
      <c r="M43" s="424"/>
      <c r="N43" s="424"/>
      <c r="O43" s="424"/>
      <c r="P43" s="404"/>
    </row>
    <row r="44" spans="1:16" s="405" customFormat="1" ht="34.5" customHeight="1">
      <c r="A44" s="1016"/>
      <c r="B44" s="409">
        <v>27</v>
      </c>
      <c r="C44" s="1007"/>
      <c r="D44" s="1008"/>
      <c r="E44" s="424"/>
      <c r="F44" s="424"/>
      <c r="G44" s="424"/>
      <c r="H44" s="424"/>
      <c r="I44" s="424"/>
      <c r="J44" s="424"/>
      <c r="K44" s="424"/>
      <c r="L44" s="424"/>
      <c r="M44" s="424"/>
      <c r="N44" s="424"/>
      <c r="O44" s="424"/>
      <c r="P44" s="404"/>
    </row>
    <row r="45" spans="1:16" s="405" customFormat="1" ht="34.5" customHeight="1">
      <c r="A45" s="1016"/>
      <c r="B45" s="409">
        <v>28</v>
      </c>
      <c r="C45" s="1007"/>
      <c r="D45" s="1008"/>
      <c r="E45" s="424"/>
      <c r="F45" s="424"/>
      <c r="G45" s="424"/>
      <c r="H45" s="424"/>
      <c r="I45" s="424"/>
      <c r="J45" s="424"/>
      <c r="K45" s="424"/>
      <c r="L45" s="424"/>
      <c r="M45" s="424"/>
      <c r="N45" s="424"/>
      <c r="O45" s="424"/>
      <c r="P45" s="404"/>
    </row>
    <row r="46" spans="1:16" s="405" customFormat="1" ht="34.5" customHeight="1">
      <c r="A46" s="1016"/>
      <c r="B46" s="409">
        <v>29</v>
      </c>
      <c r="C46" s="1007"/>
      <c r="D46" s="1008"/>
      <c r="E46" s="424"/>
      <c r="F46" s="424"/>
      <c r="G46" s="424"/>
      <c r="H46" s="424"/>
      <c r="I46" s="424"/>
      <c r="J46" s="424"/>
      <c r="K46" s="424"/>
      <c r="L46" s="424"/>
      <c r="M46" s="424"/>
      <c r="N46" s="424"/>
      <c r="O46" s="424"/>
      <c r="P46" s="404"/>
    </row>
    <row r="47" spans="1:16" s="405" customFormat="1" ht="34.5" customHeight="1">
      <c r="A47" s="1016"/>
      <c r="B47" s="409">
        <v>30</v>
      </c>
      <c r="C47" s="1007"/>
      <c r="D47" s="1008"/>
      <c r="E47" s="424"/>
      <c r="F47" s="424"/>
      <c r="G47" s="424"/>
      <c r="H47" s="424"/>
      <c r="I47" s="424"/>
      <c r="J47" s="424"/>
      <c r="K47" s="424"/>
      <c r="L47" s="424"/>
      <c r="M47" s="424"/>
      <c r="N47" s="424"/>
      <c r="O47" s="424"/>
      <c r="P47" s="404"/>
    </row>
    <row r="48" spans="1:16" s="405" customFormat="1" ht="34.5" customHeight="1" thickBot="1">
      <c r="A48" s="1017"/>
      <c r="B48" s="410">
        <v>31</v>
      </c>
      <c r="C48" s="1009"/>
      <c r="D48" s="1010"/>
      <c r="E48" s="425"/>
      <c r="F48" s="425"/>
      <c r="G48" s="425"/>
      <c r="H48" s="425"/>
      <c r="I48" s="425"/>
      <c r="J48" s="425"/>
      <c r="K48" s="425"/>
      <c r="L48" s="425"/>
      <c r="M48" s="425"/>
      <c r="N48" s="425"/>
      <c r="O48" s="425"/>
      <c r="P48" s="404"/>
    </row>
    <row r="49" spans="1:16" s="405" customFormat="1" ht="44.25" customHeight="1" thickBot="1">
      <c r="A49" s="1011" t="s">
        <v>350</v>
      </c>
      <c r="B49" s="1012"/>
      <c r="C49" s="1013">
        <f>_xlfn.IFERROR(AVERAGE(C18:D48),0)</f>
        <v>0</v>
      </c>
      <c r="D49" s="1014"/>
      <c r="E49" s="411">
        <f>_xlfn.IFERROR(AVERAGE(E18:E48),0)</f>
        <v>0</v>
      </c>
      <c r="F49" s="411">
        <f>_xlfn.IFERROR(AVERAGE(F18:F48),0)</f>
        <v>0</v>
      </c>
      <c r="G49" s="411">
        <f aca="true" t="shared" si="0" ref="G49:O49">_xlfn.IFERROR(AVERAGE(G18:G48),0)</f>
        <v>0</v>
      </c>
      <c r="H49" s="411">
        <f t="shared" si="0"/>
        <v>0</v>
      </c>
      <c r="I49" s="411">
        <f t="shared" si="0"/>
        <v>0</v>
      </c>
      <c r="J49" s="411">
        <f t="shared" si="0"/>
        <v>0</v>
      </c>
      <c r="K49" s="411">
        <f t="shared" si="0"/>
        <v>0</v>
      </c>
      <c r="L49" s="411">
        <f t="shared" si="0"/>
        <v>0</v>
      </c>
      <c r="M49" s="411">
        <f t="shared" si="0"/>
        <v>0</v>
      </c>
      <c r="N49" s="411">
        <f t="shared" si="0"/>
        <v>0</v>
      </c>
      <c r="O49" s="411">
        <f t="shared" si="0"/>
        <v>0</v>
      </c>
      <c r="P49" s="412"/>
    </row>
    <row r="50" spans="1:16" s="416" customFormat="1" ht="23.25" customHeight="1">
      <c r="A50" s="413"/>
      <c r="B50" s="414"/>
      <c r="C50" s="415"/>
      <c r="D50" s="415"/>
      <c r="E50" s="412"/>
      <c r="F50" s="412"/>
      <c r="G50" s="412"/>
      <c r="H50" s="412"/>
      <c r="I50" s="412"/>
      <c r="J50" s="412"/>
      <c r="K50" s="412"/>
      <c r="L50" s="412"/>
      <c r="M50" s="412"/>
      <c r="N50" s="412"/>
      <c r="O50" s="412"/>
      <c r="P50" s="412"/>
    </row>
    <row r="51" spans="1:16" s="405" customFormat="1" ht="24" customHeight="1">
      <c r="A51" s="386" t="s">
        <v>324</v>
      </c>
      <c r="B51" s="426"/>
      <c r="C51" s="417"/>
      <c r="D51" s="412"/>
      <c r="E51" s="412"/>
      <c r="F51" s="412"/>
      <c r="G51" s="412"/>
      <c r="H51" s="412"/>
      <c r="I51" s="412"/>
      <c r="J51" s="412"/>
      <c r="K51" s="412"/>
      <c r="L51" s="418"/>
      <c r="M51" s="412"/>
      <c r="N51" s="412"/>
      <c r="O51" s="412"/>
      <c r="P51" s="412"/>
    </row>
    <row r="52" spans="1:6" ht="25.5">
      <c r="A52" s="387" t="s">
        <v>363</v>
      </c>
      <c r="B52" s="426"/>
      <c r="C52" s="419"/>
      <c r="D52" s="420"/>
      <c r="E52" s="421"/>
      <c r="F52" s="421"/>
    </row>
  </sheetData>
  <sheetProtection password="E355" sheet="1" selectLockedCells="1"/>
  <mergeCells count="54">
    <mergeCell ref="C40:D40"/>
    <mergeCell ref="C41:D41"/>
    <mergeCell ref="C45:D45"/>
    <mergeCell ref="C46:D46"/>
    <mergeCell ref="C42:D42"/>
    <mergeCell ref="C43:D43"/>
    <mergeCell ref="C44:D44"/>
    <mergeCell ref="C47:D47"/>
    <mergeCell ref="C48:D48"/>
    <mergeCell ref="A49:B49"/>
    <mergeCell ref="C49:D49"/>
    <mergeCell ref="A18:A48"/>
    <mergeCell ref="C18:D18"/>
    <mergeCell ref="C19:D19"/>
    <mergeCell ref="C20:D20"/>
    <mergeCell ref="C21:D21"/>
    <mergeCell ref="C22:D22"/>
    <mergeCell ref="C39:D39"/>
    <mergeCell ref="C27:D27"/>
    <mergeCell ref="C28:D28"/>
    <mergeCell ref="C29:D29"/>
    <mergeCell ref="C30:D30"/>
    <mergeCell ref="C31:D31"/>
    <mergeCell ref="C32:D32"/>
    <mergeCell ref="C33:D33"/>
    <mergeCell ref="C34:D34"/>
    <mergeCell ref="C35:D35"/>
    <mergeCell ref="C37:D37"/>
    <mergeCell ref="C38:D38"/>
    <mergeCell ref="C36:D36"/>
    <mergeCell ref="E9:G10"/>
    <mergeCell ref="C23:D23"/>
    <mergeCell ref="C24:D24"/>
    <mergeCell ref="C25:D25"/>
    <mergeCell ref="C26:D26"/>
    <mergeCell ref="J10:L10"/>
    <mergeCell ref="M10:O10"/>
    <mergeCell ref="A16:B17"/>
    <mergeCell ref="C16:D17"/>
    <mergeCell ref="E16:K16"/>
    <mergeCell ref="L16:M16"/>
    <mergeCell ref="N16:O16"/>
    <mergeCell ref="A14:C14"/>
    <mergeCell ref="D14:G14"/>
    <mergeCell ref="A1:O1"/>
    <mergeCell ref="A5:G5"/>
    <mergeCell ref="J5:L6"/>
    <mergeCell ref="M5:O6"/>
    <mergeCell ref="A6:G7"/>
    <mergeCell ref="J7:L9"/>
    <mergeCell ref="M7:O9"/>
    <mergeCell ref="A8:D8"/>
    <mergeCell ref="E8:G8"/>
    <mergeCell ref="A9:D10"/>
  </mergeCells>
  <printOptions horizontalCentered="1" verticalCentered="1"/>
  <pageMargins left="0" right="0" top="0" bottom="0" header="0" footer="0"/>
  <pageSetup horizontalDpi="600" verticalDpi="600" orientation="landscape" paperSize="9" scale="30" r:id="rId1"/>
</worksheet>
</file>

<file path=xl/worksheets/sheet16.xml><?xml version="1.0" encoding="utf-8"?>
<worksheet xmlns="http://schemas.openxmlformats.org/spreadsheetml/2006/main" xmlns:r="http://schemas.openxmlformats.org/officeDocument/2006/relationships">
  <dimension ref="A1:P52"/>
  <sheetViews>
    <sheetView showGridLines="0" view="pageBreakPreview" zoomScale="50" zoomScaleNormal="50" zoomScaleSheetLayoutView="50" workbookViewId="0" topLeftCell="C14">
      <selection activeCell="D14" sqref="D14:G14"/>
    </sheetView>
  </sheetViews>
  <sheetFormatPr defaultColWidth="29.57421875" defaultRowHeight="12.75"/>
  <cols>
    <col min="1" max="1" width="6.57421875" style="388" customWidth="1"/>
    <col min="2" max="2" width="20.57421875" style="422" customWidth="1"/>
    <col min="3" max="4" width="35.28125" style="388" customWidth="1"/>
    <col min="5" max="6" width="35.28125" style="394" customWidth="1"/>
    <col min="7" max="7" width="35.28125" style="422" customWidth="1"/>
    <col min="8" max="9" width="35.28125" style="388" customWidth="1"/>
    <col min="10" max="10" width="31.00390625" style="388" customWidth="1"/>
    <col min="11" max="14" width="35.28125" style="388" customWidth="1"/>
    <col min="15" max="15" width="35.140625" style="388" customWidth="1"/>
    <col min="16" max="16" width="26.7109375" style="388" customWidth="1"/>
    <col min="17" max="253" width="11.421875" style="388" customWidth="1"/>
    <col min="254" max="254" width="6.00390625" style="388" customWidth="1"/>
    <col min="255" max="255" width="19.00390625" style="388" customWidth="1"/>
    <col min="256" max="16384" width="29.57421875" style="388" customWidth="1"/>
  </cols>
  <sheetData>
    <row r="1" spans="1:15" ht="30">
      <c r="A1" s="1051" t="s">
        <v>429</v>
      </c>
      <c r="B1" s="1051"/>
      <c r="C1" s="1051"/>
      <c r="D1" s="1051"/>
      <c r="E1" s="1051"/>
      <c r="F1" s="1051"/>
      <c r="G1" s="1051"/>
      <c r="H1" s="1051"/>
      <c r="I1" s="1051"/>
      <c r="J1" s="1051"/>
      <c r="K1" s="1051"/>
      <c r="L1" s="1051"/>
      <c r="M1" s="1051"/>
      <c r="N1" s="1051"/>
      <c r="O1" s="1051"/>
    </row>
    <row r="2" spans="1:16" ht="30">
      <c r="A2" s="190"/>
      <c r="B2" s="191"/>
      <c r="C2" s="191"/>
      <c r="D2" s="191"/>
      <c r="E2" s="191"/>
      <c r="F2" s="191"/>
      <c r="G2" s="191"/>
      <c r="H2" s="389"/>
      <c r="I2" s="389"/>
      <c r="J2" s="389"/>
      <c r="K2" s="389"/>
      <c r="L2" s="389"/>
      <c r="M2" s="389"/>
      <c r="N2" s="389"/>
      <c r="O2" s="390"/>
      <c r="P2" s="390"/>
    </row>
    <row r="3" spans="1:16" ht="30">
      <c r="A3" s="190"/>
      <c r="B3" s="191"/>
      <c r="C3" s="191"/>
      <c r="D3" s="191"/>
      <c r="E3" s="191"/>
      <c r="F3" s="191"/>
      <c r="G3" s="191"/>
      <c r="H3" s="389"/>
      <c r="I3" s="389"/>
      <c r="J3" s="389"/>
      <c r="K3" s="389"/>
      <c r="L3" s="389"/>
      <c r="M3" s="389"/>
      <c r="N3" s="389"/>
      <c r="O3" s="390"/>
      <c r="P3" s="390"/>
    </row>
    <row r="4" spans="1:16" ht="27" thickBot="1">
      <c r="A4" s="62"/>
      <c r="B4" s="43"/>
      <c r="C4" s="43"/>
      <c r="D4" s="43"/>
      <c r="E4" s="61"/>
      <c r="F4" s="61"/>
      <c r="G4" s="43"/>
      <c r="H4" s="390"/>
      <c r="I4" s="390"/>
      <c r="J4" s="390"/>
      <c r="K4" s="390"/>
      <c r="L4" s="390"/>
      <c r="M4" s="390"/>
      <c r="N4" s="390"/>
      <c r="O4" s="390"/>
      <c r="P4" s="390"/>
    </row>
    <row r="5" spans="1:15" s="13" customFormat="1" ht="27" customHeight="1" thickBot="1">
      <c r="A5" s="1052" t="s">
        <v>228</v>
      </c>
      <c r="B5" s="1053"/>
      <c r="C5" s="1053"/>
      <c r="D5" s="1053"/>
      <c r="E5" s="1053"/>
      <c r="F5" s="1053"/>
      <c r="G5" s="1054"/>
      <c r="J5" s="1055" t="s">
        <v>224</v>
      </c>
      <c r="K5" s="1056"/>
      <c r="L5" s="1057"/>
      <c r="M5" s="1061">
        <f>IF(Carátula!E12="","",Carátula!E12)</f>
      </c>
      <c r="N5" s="1062"/>
      <c r="O5" s="1063"/>
    </row>
    <row r="6" spans="1:15" s="13" customFormat="1" ht="15" customHeight="1" thickBot="1">
      <c r="A6" s="1067">
        <f>IF(Carátula!E8="","",Carátula!E8)</f>
      </c>
      <c r="B6" s="1068"/>
      <c r="C6" s="1068"/>
      <c r="D6" s="1068"/>
      <c r="E6" s="1068"/>
      <c r="F6" s="1068"/>
      <c r="G6" s="1069"/>
      <c r="J6" s="1058"/>
      <c r="K6" s="1059"/>
      <c r="L6" s="1060"/>
      <c r="M6" s="1064"/>
      <c r="N6" s="1065"/>
      <c r="O6" s="1066"/>
    </row>
    <row r="7" spans="1:15" s="13" customFormat="1" ht="57.75" customHeight="1" thickBot="1">
      <c r="A7" s="1070"/>
      <c r="B7" s="1071"/>
      <c r="C7" s="1071"/>
      <c r="D7" s="1071"/>
      <c r="E7" s="1071"/>
      <c r="F7" s="1071"/>
      <c r="G7" s="1072"/>
      <c r="J7" s="1055" t="s">
        <v>225</v>
      </c>
      <c r="K7" s="1056"/>
      <c r="L7" s="1057"/>
      <c r="M7" s="1076">
        <f>IF(Carátula!E13="","",Carátula!E13)</f>
      </c>
      <c r="N7" s="1077"/>
      <c r="O7" s="1078"/>
    </row>
    <row r="8" spans="1:15" s="13" customFormat="1" ht="27" customHeight="1" thickBot="1">
      <c r="A8" s="1085" t="s">
        <v>234</v>
      </c>
      <c r="B8" s="1086"/>
      <c r="C8" s="1086"/>
      <c r="D8" s="1087"/>
      <c r="E8" s="1088" t="s">
        <v>236</v>
      </c>
      <c r="F8" s="1089"/>
      <c r="G8" s="1090"/>
      <c r="J8" s="1073"/>
      <c r="K8" s="1074"/>
      <c r="L8" s="1075"/>
      <c r="M8" s="1079"/>
      <c r="N8" s="1080"/>
      <c r="O8" s="1081"/>
    </row>
    <row r="9" spans="1:15" s="13" customFormat="1" ht="15" customHeight="1" thickBot="1">
      <c r="A9" s="1045">
        <f>IF(Carátula!E11="","",Carátula!E11)</f>
      </c>
      <c r="B9" s="1046"/>
      <c r="C9" s="1046"/>
      <c r="D9" s="1047"/>
      <c r="E9" s="1036">
        <f>IF(Carátula!E10="","",Carátula!E10)</f>
      </c>
      <c r="F9" s="1037"/>
      <c r="G9" s="1038"/>
      <c r="J9" s="1058"/>
      <c r="K9" s="1059"/>
      <c r="L9" s="1060"/>
      <c r="M9" s="1082"/>
      <c r="N9" s="1083"/>
      <c r="O9" s="1084"/>
    </row>
    <row r="10" spans="1:15" s="13" customFormat="1" ht="62.25" customHeight="1" thickBot="1">
      <c r="A10" s="1048"/>
      <c r="B10" s="1049"/>
      <c r="C10" s="1049"/>
      <c r="D10" s="1050"/>
      <c r="E10" s="1039"/>
      <c r="F10" s="1040"/>
      <c r="G10" s="1041"/>
      <c r="J10" s="1042" t="s">
        <v>226</v>
      </c>
      <c r="K10" s="1043"/>
      <c r="L10" s="1044"/>
      <c r="M10" s="1020">
        <f>IF(Carátula!E14="","",Carátula!E14)</f>
      </c>
      <c r="N10" s="1021"/>
      <c r="O10" s="1022"/>
    </row>
    <row r="11" spans="1:16" ht="20.25">
      <c r="A11" s="391"/>
      <c r="B11" s="392"/>
      <c r="C11" s="393"/>
      <c r="D11" s="393"/>
      <c r="E11" s="393"/>
      <c r="G11" s="394"/>
      <c r="H11" s="393"/>
      <c r="I11" s="393"/>
      <c r="J11" s="393"/>
      <c r="K11" s="393"/>
      <c r="L11" s="393"/>
      <c r="M11" s="393"/>
      <c r="N11" s="395"/>
      <c r="O11" s="394"/>
      <c r="P11" s="394"/>
    </row>
    <row r="12" spans="1:16" ht="20.25">
      <c r="A12" s="391"/>
      <c r="B12" s="392"/>
      <c r="C12" s="393"/>
      <c r="D12" s="393"/>
      <c r="E12" s="393"/>
      <c r="G12" s="394"/>
      <c r="H12" s="393"/>
      <c r="I12" s="393"/>
      <c r="J12" s="393"/>
      <c r="K12" s="393"/>
      <c r="L12" s="393"/>
      <c r="M12" s="393"/>
      <c r="N12" s="395"/>
      <c r="O12" s="394"/>
      <c r="P12" s="394"/>
    </row>
    <row r="13" spans="1:16" ht="21" thickBot="1">
      <c r="A13" s="391"/>
      <c r="B13" s="392"/>
      <c r="C13" s="393"/>
      <c r="D13" s="393"/>
      <c r="E13" s="393"/>
      <c r="G13" s="394"/>
      <c r="H13" s="393"/>
      <c r="I13" s="393"/>
      <c r="J13" s="393"/>
      <c r="K13" s="393"/>
      <c r="L13" s="393"/>
      <c r="M13" s="393"/>
      <c r="N13" s="395"/>
      <c r="O13" s="394"/>
      <c r="P13" s="394"/>
    </row>
    <row r="14" spans="1:16" ht="51" customHeight="1" thickBot="1">
      <c r="A14" s="1091" t="s">
        <v>352</v>
      </c>
      <c r="B14" s="1092"/>
      <c r="C14" s="1093"/>
      <c r="D14" s="1094"/>
      <c r="E14" s="1095"/>
      <c r="F14" s="1095"/>
      <c r="G14" s="1096"/>
      <c r="H14" s="393"/>
      <c r="I14" s="393"/>
      <c r="J14" s="393"/>
      <c r="K14" s="393"/>
      <c r="L14" s="393"/>
      <c r="M14" s="393"/>
      <c r="N14" s="395"/>
      <c r="O14" s="394"/>
      <c r="P14" s="394"/>
    </row>
    <row r="15" spans="1:16" ht="30.75" customHeight="1" thickBot="1">
      <c r="A15" s="396"/>
      <c r="B15" s="397"/>
      <c r="C15" s="393"/>
      <c r="D15" s="393"/>
      <c r="E15" s="393"/>
      <c r="G15" s="394"/>
      <c r="H15" s="393"/>
      <c r="I15" s="393"/>
      <c r="J15" s="393"/>
      <c r="K15" s="393"/>
      <c r="L15" s="393"/>
      <c r="M15" s="398"/>
      <c r="N15" s="393"/>
      <c r="O15" s="399" t="s">
        <v>336</v>
      </c>
      <c r="P15" s="394"/>
    </row>
    <row r="16" spans="1:16" ht="91.5" customHeight="1" thickBot="1">
      <c r="A16" s="1023" t="s">
        <v>337</v>
      </c>
      <c r="B16" s="1024"/>
      <c r="C16" s="1027" t="s">
        <v>338</v>
      </c>
      <c r="D16" s="1028"/>
      <c r="E16" s="1031" t="s">
        <v>339</v>
      </c>
      <c r="F16" s="1032"/>
      <c r="G16" s="1032"/>
      <c r="H16" s="1032"/>
      <c r="I16" s="1032"/>
      <c r="J16" s="1032"/>
      <c r="K16" s="1033"/>
      <c r="L16" s="1034" t="s">
        <v>340</v>
      </c>
      <c r="M16" s="1035"/>
      <c r="N16" s="1034" t="s">
        <v>341</v>
      </c>
      <c r="O16" s="1035"/>
      <c r="P16" s="400"/>
    </row>
    <row r="17" spans="1:16" ht="72" customHeight="1" thickBot="1">
      <c r="A17" s="1025"/>
      <c r="B17" s="1026"/>
      <c r="C17" s="1029"/>
      <c r="D17" s="1030"/>
      <c r="E17" s="401" t="s">
        <v>55</v>
      </c>
      <c r="F17" s="401" t="s">
        <v>342</v>
      </c>
      <c r="G17" s="401" t="s">
        <v>37</v>
      </c>
      <c r="H17" s="401" t="s">
        <v>343</v>
      </c>
      <c r="I17" s="401" t="s">
        <v>344</v>
      </c>
      <c r="J17" s="402" t="s">
        <v>345</v>
      </c>
      <c r="K17" s="401" t="s">
        <v>346</v>
      </c>
      <c r="L17" s="401" t="s">
        <v>347</v>
      </c>
      <c r="M17" s="401" t="s">
        <v>348</v>
      </c>
      <c r="N17" s="401" t="s">
        <v>347</v>
      </c>
      <c r="O17" s="401" t="s">
        <v>348</v>
      </c>
      <c r="P17" s="400"/>
    </row>
    <row r="18" spans="1:16" s="405" customFormat="1" ht="34.5" customHeight="1">
      <c r="A18" s="1015" t="s">
        <v>349</v>
      </c>
      <c r="B18" s="403">
        <v>1</v>
      </c>
      <c r="C18" s="1018"/>
      <c r="D18" s="1019"/>
      <c r="E18" s="423"/>
      <c r="F18" s="423"/>
      <c r="G18" s="423"/>
      <c r="H18" s="423"/>
      <c r="I18" s="423"/>
      <c r="J18" s="423"/>
      <c r="K18" s="423"/>
      <c r="L18" s="423"/>
      <c r="M18" s="423"/>
      <c r="N18" s="423"/>
      <c r="O18" s="423"/>
      <c r="P18" s="404"/>
    </row>
    <row r="19" spans="1:16" s="408" customFormat="1" ht="34.5" customHeight="1">
      <c r="A19" s="1016"/>
      <c r="B19" s="406">
        <v>2</v>
      </c>
      <c r="C19" s="1007"/>
      <c r="D19" s="1008"/>
      <c r="E19" s="424"/>
      <c r="F19" s="424"/>
      <c r="G19" s="424"/>
      <c r="H19" s="424"/>
      <c r="I19" s="424"/>
      <c r="J19" s="424"/>
      <c r="K19" s="424"/>
      <c r="L19" s="424"/>
      <c r="M19" s="424"/>
      <c r="N19" s="424"/>
      <c r="O19" s="424"/>
      <c r="P19" s="407"/>
    </row>
    <row r="20" spans="1:16" s="408" customFormat="1" ht="34.5" customHeight="1">
      <c r="A20" s="1016"/>
      <c r="B20" s="406">
        <v>3</v>
      </c>
      <c r="C20" s="1007"/>
      <c r="D20" s="1008"/>
      <c r="E20" s="424"/>
      <c r="F20" s="424"/>
      <c r="G20" s="424"/>
      <c r="H20" s="424"/>
      <c r="I20" s="424"/>
      <c r="J20" s="424"/>
      <c r="K20" s="424"/>
      <c r="L20" s="424"/>
      <c r="M20" s="424"/>
      <c r="N20" s="424"/>
      <c r="O20" s="424"/>
      <c r="P20" s="407"/>
    </row>
    <row r="21" spans="1:16" s="408" customFormat="1" ht="34.5" customHeight="1">
      <c r="A21" s="1016"/>
      <c r="B21" s="406">
        <v>4</v>
      </c>
      <c r="C21" s="1007"/>
      <c r="D21" s="1008"/>
      <c r="E21" s="424"/>
      <c r="F21" s="424"/>
      <c r="G21" s="424"/>
      <c r="H21" s="424"/>
      <c r="I21" s="424"/>
      <c r="J21" s="424"/>
      <c r="K21" s="424"/>
      <c r="L21" s="424"/>
      <c r="M21" s="424"/>
      <c r="N21" s="424"/>
      <c r="O21" s="424"/>
      <c r="P21" s="407"/>
    </row>
    <row r="22" spans="1:16" s="408" customFormat="1" ht="34.5" customHeight="1">
      <c r="A22" s="1016"/>
      <c r="B22" s="406">
        <v>5</v>
      </c>
      <c r="C22" s="1007"/>
      <c r="D22" s="1008"/>
      <c r="E22" s="424"/>
      <c r="F22" s="424"/>
      <c r="G22" s="424"/>
      <c r="H22" s="424"/>
      <c r="I22" s="424"/>
      <c r="J22" s="424"/>
      <c r="K22" s="424"/>
      <c r="L22" s="424"/>
      <c r="M22" s="424"/>
      <c r="N22" s="424"/>
      <c r="O22" s="424"/>
      <c r="P22" s="407"/>
    </row>
    <row r="23" spans="1:16" s="405" customFormat="1" ht="34.5" customHeight="1">
      <c r="A23" s="1016"/>
      <c r="B23" s="409">
        <v>6</v>
      </c>
      <c r="C23" s="1007"/>
      <c r="D23" s="1008"/>
      <c r="E23" s="424"/>
      <c r="F23" s="424"/>
      <c r="G23" s="424"/>
      <c r="H23" s="424"/>
      <c r="I23" s="424"/>
      <c r="J23" s="424"/>
      <c r="K23" s="424"/>
      <c r="L23" s="424"/>
      <c r="M23" s="424"/>
      <c r="N23" s="424"/>
      <c r="O23" s="424"/>
      <c r="P23" s="404"/>
    </row>
    <row r="24" spans="1:16" s="405" customFormat="1" ht="34.5" customHeight="1">
      <c r="A24" s="1016"/>
      <c r="B24" s="409">
        <v>7</v>
      </c>
      <c r="C24" s="1007"/>
      <c r="D24" s="1008"/>
      <c r="E24" s="424"/>
      <c r="F24" s="424"/>
      <c r="G24" s="424"/>
      <c r="H24" s="424"/>
      <c r="I24" s="424"/>
      <c r="J24" s="424"/>
      <c r="K24" s="424"/>
      <c r="L24" s="424"/>
      <c r="M24" s="424"/>
      <c r="N24" s="424"/>
      <c r="O24" s="424"/>
      <c r="P24" s="404"/>
    </row>
    <row r="25" spans="1:16" s="405" customFormat="1" ht="34.5" customHeight="1">
      <c r="A25" s="1016"/>
      <c r="B25" s="409">
        <v>8</v>
      </c>
      <c r="C25" s="1007"/>
      <c r="D25" s="1008"/>
      <c r="E25" s="424"/>
      <c r="F25" s="424"/>
      <c r="G25" s="424"/>
      <c r="H25" s="424"/>
      <c r="I25" s="424"/>
      <c r="J25" s="424"/>
      <c r="K25" s="424"/>
      <c r="L25" s="424"/>
      <c r="M25" s="424"/>
      <c r="N25" s="424"/>
      <c r="O25" s="424"/>
      <c r="P25" s="404"/>
    </row>
    <row r="26" spans="1:16" s="408" customFormat="1" ht="34.5" customHeight="1">
      <c r="A26" s="1016"/>
      <c r="B26" s="406">
        <v>9</v>
      </c>
      <c r="C26" s="1007"/>
      <c r="D26" s="1008"/>
      <c r="E26" s="424"/>
      <c r="F26" s="424"/>
      <c r="G26" s="424"/>
      <c r="H26" s="424"/>
      <c r="I26" s="424"/>
      <c r="J26" s="424"/>
      <c r="K26" s="424"/>
      <c r="L26" s="424"/>
      <c r="M26" s="424"/>
      <c r="N26" s="424"/>
      <c r="O26" s="424"/>
      <c r="P26" s="407"/>
    </row>
    <row r="27" spans="1:16" s="405" customFormat="1" ht="34.5" customHeight="1">
      <c r="A27" s="1016"/>
      <c r="B27" s="409">
        <v>10</v>
      </c>
      <c r="C27" s="1007"/>
      <c r="D27" s="1008"/>
      <c r="E27" s="424"/>
      <c r="F27" s="424"/>
      <c r="G27" s="424"/>
      <c r="H27" s="424"/>
      <c r="I27" s="424"/>
      <c r="J27" s="424"/>
      <c r="K27" s="424"/>
      <c r="L27" s="424"/>
      <c r="M27" s="424"/>
      <c r="N27" s="424"/>
      <c r="O27" s="424"/>
      <c r="P27" s="404"/>
    </row>
    <row r="28" spans="1:16" s="405" customFormat="1" ht="34.5" customHeight="1">
      <c r="A28" s="1016"/>
      <c r="B28" s="409">
        <v>11</v>
      </c>
      <c r="C28" s="1007"/>
      <c r="D28" s="1008"/>
      <c r="E28" s="424"/>
      <c r="F28" s="424"/>
      <c r="G28" s="424"/>
      <c r="H28" s="424"/>
      <c r="I28" s="424"/>
      <c r="J28" s="424"/>
      <c r="K28" s="424"/>
      <c r="L28" s="424"/>
      <c r="M28" s="424"/>
      <c r="N28" s="424"/>
      <c r="O28" s="424"/>
      <c r="P28" s="404"/>
    </row>
    <row r="29" spans="1:16" s="405" customFormat="1" ht="34.5" customHeight="1">
      <c r="A29" s="1016"/>
      <c r="B29" s="409">
        <v>12</v>
      </c>
      <c r="C29" s="1007"/>
      <c r="D29" s="1008"/>
      <c r="E29" s="424"/>
      <c r="F29" s="424"/>
      <c r="G29" s="424"/>
      <c r="H29" s="424"/>
      <c r="I29" s="424"/>
      <c r="J29" s="424"/>
      <c r="K29" s="424"/>
      <c r="L29" s="424"/>
      <c r="M29" s="424"/>
      <c r="N29" s="424"/>
      <c r="O29" s="424"/>
      <c r="P29" s="404"/>
    </row>
    <row r="30" spans="1:16" s="405" customFormat="1" ht="34.5" customHeight="1">
      <c r="A30" s="1016"/>
      <c r="B30" s="409">
        <v>13</v>
      </c>
      <c r="C30" s="1007"/>
      <c r="D30" s="1008"/>
      <c r="E30" s="424"/>
      <c r="F30" s="424"/>
      <c r="G30" s="424"/>
      <c r="H30" s="424"/>
      <c r="I30" s="424"/>
      <c r="J30" s="424"/>
      <c r="K30" s="424"/>
      <c r="L30" s="424"/>
      <c r="M30" s="424"/>
      <c r="N30" s="424"/>
      <c r="O30" s="424"/>
      <c r="P30" s="404"/>
    </row>
    <row r="31" spans="1:16" s="405" customFormat="1" ht="34.5" customHeight="1">
      <c r="A31" s="1016"/>
      <c r="B31" s="409">
        <v>14</v>
      </c>
      <c r="C31" s="1007"/>
      <c r="D31" s="1008"/>
      <c r="E31" s="424"/>
      <c r="F31" s="424"/>
      <c r="G31" s="424"/>
      <c r="H31" s="424"/>
      <c r="I31" s="424"/>
      <c r="J31" s="424"/>
      <c r="K31" s="424"/>
      <c r="L31" s="424"/>
      <c r="M31" s="424"/>
      <c r="N31" s="424"/>
      <c r="O31" s="424"/>
      <c r="P31" s="404"/>
    </row>
    <row r="32" spans="1:16" s="405" customFormat="1" ht="34.5" customHeight="1">
      <c r="A32" s="1016"/>
      <c r="B32" s="409">
        <v>15</v>
      </c>
      <c r="C32" s="1007"/>
      <c r="D32" s="1008"/>
      <c r="E32" s="424"/>
      <c r="F32" s="424"/>
      <c r="G32" s="424"/>
      <c r="H32" s="424"/>
      <c r="I32" s="424"/>
      <c r="J32" s="424"/>
      <c r="K32" s="424"/>
      <c r="L32" s="424"/>
      <c r="M32" s="424"/>
      <c r="N32" s="424"/>
      <c r="O32" s="424"/>
      <c r="P32" s="404"/>
    </row>
    <row r="33" spans="1:16" s="405" customFormat="1" ht="34.5" customHeight="1">
      <c r="A33" s="1016"/>
      <c r="B33" s="409">
        <v>16</v>
      </c>
      <c r="C33" s="1007"/>
      <c r="D33" s="1008"/>
      <c r="E33" s="424"/>
      <c r="F33" s="424"/>
      <c r="G33" s="424"/>
      <c r="H33" s="424"/>
      <c r="I33" s="424"/>
      <c r="J33" s="424"/>
      <c r="K33" s="424"/>
      <c r="L33" s="424"/>
      <c r="M33" s="424"/>
      <c r="N33" s="424"/>
      <c r="O33" s="424"/>
      <c r="P33" s="404"/>
    </row>
    <row r="34" spans="1:16" s="405" customFormat="1" ht="34.5" customHeight="1">
      <c r="A34" s="1016"/>
      <c r="B34" s="409">
        <v>17</v>
      </c>
      <c r="C34" s="1007"/>
      <c r="D34" s="1008"/>
      <c r="E34" s="424"/>
      <c r="F34" s="424"/>
      <c r="G34" s="424"/>
      <c r="H34" s="424"/>
      <c r="I34" s="424"/>
      <c r="J34" s="424"/>
      <c r="K34" s="424"/>
      <c r="L34" s="424"/>
      <c r="M34" s="424"/>
      <c r="N34" s="424"/>
      <c r="O34" s="424"/>
      <c r="P34" s="404"/>
    </row>
    <row r="35" spans="1:16" s="405" customFormat="1" ht="34.5" customHeight="1">
      <c r="A35" s="1016"/>
      <c r="B35" s="409">
        <v>18</v>
      </c>
      <c r="C35" s="1007"/>
      <c r="D35" s="1008"/>
      <c r="E35" s="424"/>
      <c r="F35" s="424"/>
      <c r="G35" s="424"/>
      <c r="H35" s="424"/>
      <c r="I35" s="424"/>
      <c r="J35" s="424"/>
      <c r="K35" s="424"/>
      <c r="L35" s="424"/>
      <c r="M35" s="424"/>
      <c r="N35" s="424"/>
      <c r="O35" s="424"/>
      <c r="P35" s="404"/>
    </row>
    <row r="36" spans="1:16" s="405" customFormat="1" ht="34.5" customHeight="1">
      <c r="A36" s="1016"/>
      <c r="B36" s="409">
        <v>19</v>
      </c>
      <c r="C36" s="1007"/>
      <c r="D36" s="1008"/>
      <c r="E36" s="424"/>
      <c r="F36" s="424"/>
      <c r="G36" s="424"/>
      <c r="H36" s="424"/>
      <c r="I36" s="424"/>
      <c r="J36" s="424"/>
      <c r="K36" s="424"/>
      <c r="L36" s="424"/>
      <c r="M36" s="424"/>
      <c r="N36" s="424"/>
      <c r="O36" s="424"/>
      <c r="P36" s="404"/>
    </row>
    <row r="37" spans="1:16" s="405" customFormat="1" ht="34.5" customHeight="1">
      <c r="A37" s="1016"/>
      <c r="B37" s="409">
        <v>20</v>
      </c>
      <c r="C37" s="1007"/>
      <c r="D37" s="1008"/>
      <c r="E37" s="424"/>
      <c r="F37" s="424"/>
      <c r="G37" s="424"/>
      <c r="H37" s="424"/>
      <c r="I37" s="424"/>
      <c r="J37" s="424"/>
      <c r="K37" s="424"/>
      <c r="L37" s="424"/>
      <c r="M37" s="424"/>
      <c r="N37" s="424"/>
      <c r="O37" s="424"/>
      <c r="P37" s="404"/>
    </row>
    <row r="38" spans="1:16" s="405" customFormat="1" ht="34.5" customHeight="1">
      <c r="A38" s="1016"/>
      <c r="B38" s="409">
        <v>21</v>
      </c>
      <c r="C38" s="1007"/>
      <c r="D38" s="1008"/>
      <c r="E38" s="424"/>
      <c r="F38" s="424"/>
      <c r="G38" s="424"/>
      <c r="H38" s="424"/>
      <c r="I38" s="424"/>
      <c r="J38" s="424"/>
      <c r="K38" s="424"/>
      <c r="L38" s="424"/>
      <c r="M38" s="424"/>
      <c r="N38" s="424"/>
      <c r="O38" s="424"/>
      <c r="P38" s="404"/>
    </row>
    <row r="39" spans="1:16" s="405" customFormat="1" ht="34.5" customHeight="1">
      <c r="A39" s="1016"/>
      <c r="B39" s="409">
        <v>22</v>
      </c>
      <c r="C39" s="1007"/>
      <c r="D39" s="1008"/>
      <c r="E39" s="424"/>
      <c r="F39" s="424"/>
      <c r="G39" s="424"/>
      <c r="H39" s="424"/>
      <c r="I39" s="424"/>
      <c r="J39" s="424"/>
      <c r="K39" s="424"/>
      <c r="L39" s="424"/>
      <c r="M39" s="424"/>
      <c r="N39" s="424"/>
      <c r="O39" s="424"/>
      <c r="P39" s="404"/>
    </row>
    <row r="40" spans="1:16" s="405" customFormat="1" ht="34.5" customHeight="1">
      <c r="A40" s="1016"/>
      <c r="B40" s="409">
        <v>23</v>
      </c>
      <c r="C40" s="1007"/>
      <c r="D40" s="1008"/>
      <c r="E40" s="424"/>
      <c r="F40" s="424"/>
      <c r="G40" s="424"/>
      <c r="H40" s="424"/>
      <c r="I40" s="424"/>
      <c r="J40" s="424"/>
      <c r="K40" s="424"/>
      <c r="L40" s="424"/>
      <c r="M40" s="424"/>
      <c r="N40" s="424"/>
      <c r="O40" s="424"/>
      <c r="P40" s="404"/>
    </row>
    <row r="41" spans="1:16" s="405" customFormat="1" ht="34.5" customHeight="1">
      <c r="A41" s="1016"/>
      <c r="B41" s="409">
        <v>24</v>
      </c>
      <c r="C41" s="1007"/>
      <c r="D41" s="1008"/>
      <c r="E41" s="424"/>
      <c r="F41" s="424"/>
      <c r="G41" s="424"/>
      <c r="H41" s="424"/>
      <c r="I41" s="424"/>
      <c r="J41" s="424"/>
      <c r="K41" s="424"/>
      <c r="L41" s="424"/>
      <c r="M41" s="424"/>
      <c r="N41" s="424"/>
      <c r="O41" s="424"/>
      <c r="P41" s="404"/>
    </row>
    <row r="42" spans="1:16" s="405" customFormat="1" ht="34.5" customHeight="1">
      <c r="A42" s="1016"/>
      <c r="B42" s="409">
        <v>25</v>
      </c>
      <c r="C42" s="1007"/>
      <c r="D42" s="1008"/>
      <c r="E42" s="424"/>
      <c r="F42" s="424"/>
      <c r="G42" s="424"/>
      <c r="H42" s="424"/>
      <c r="I42" s="424"/>
      <c r="J42" s="424"/>
      <c r="K42" s="424"/>
      <c r="L42" s="424"/>
      <c r="M42" s="424"/>
      <c r="N42" s="424"/>
      <c r="O42" s="424"/>
      <c r="P42" s="404"/>
    </row>
    <row r="43" spans="1:16" s="405" customFormat="1" ht="34.5" customHeight="1">
      <c r="A43" s="1016"/>
      <c r="B43" s="409">
        <v>26</v>
      </c>
      <c r="C43" s="1007"/>
      <c r="D43" s="1008"/>
      <c r="E43" s="424"/>
      <c r="F43" s="424"/>
      <c r="G43" s="424"/>
      <c r="H43" s="424"/>
      <c r="I43" s="424"/>
      <c r="J43" s="424"/>
      <c r="K43" s="424"/>
      <c r="L43" s="424"/>
      <c r="M43" s="424"/>
      <c r="N43" s="424"/>
      <c r="O43" s="424"/>
      <c r="P43" s="404"/>
    </row>
    <row r="44" spans="1:16" s="405" customFormat="1" ht="34.5" customHeight="1">
      <c r="A44" s="1016"/>
      <c r="B44" s="409">
        <v>27</v>
      </c>
      <c r="C44" s="1007"/>
      <c r="D44" s="1008"/>
      <c r="E44" s="424"/>
      <c r="F44" s="424"/>
      <c r="G44" s="424"/>
      <c r="H44" s="424"/>
      <c r="I44" s="424"/>
      <c r="J44" s="424"/>
      <c r="K44" s="424"/>
      <c r="L44" s="424"/>
      <c r="M44" s="424"/>
      <c r="N44" s="424"/>
      <c r="O44" s="424"/>
      <c r="P44" s="404"/>
    </row>
    <row r="45" spans="1:16" s="405" customFormat="1" ht="34.5" customHeight="1">
      <c r="A45" s="1016"/>
      <c r="B45" s="409">
        <v>28</v>
      </c>
      <c r="C45" s="1007"/>
      <c r="D45" s="1008"/>
      <c r="E45" s="424"/>
      <c r="F45" s="424"/>
      <c r="G45" s="424"/>
      <c r="H45" s="424"/>
      <c r="I45" s="424"/>
      <c r="J45" s="424"/>
      <c r="K45" s="424"/>
      <c r="L45" s="424"/>
      <c r="M45" s="424"/>
      <c r="N45" s="424"/>
      <c r="O45" s="424"/>
      <c r="P45" s="404"/>
    </row>
    <row r="46" spans="1:16" s="405" customFormat="1" ht="34.5" customHeight="1">
      <c r="A46" s="1016"/>
      <c r="B46" s="409">
        <v>29</v>
      </c>
      <c r="C46" s="1007"/>
      <c r="D46" s="1008"/>
      <c r="E46" s="424"/>
      <c r="F46" s="424"/>
      <c r="G46" s="424"/>
      <c r="H46" s="424"/>
      <c r="I46" s="424"/>
      <c r="J46" s="424"/>
      <c r="K46" s="424"/>
      <c r="L46" s="424"/>
      <c r="M46" s="424"/>
      <c r="N46" s="424"/>
      <c r="O46" s="424"/>
      <c r="P46" s="404"/>
    </row>
    <row r="47" spans="1:16" s="405" customFormat="1" ht="34.5" customHeight="1">
      <c r="A47" s="1016"/>
      <c r="B47" s="409">
        <v>30</v>
      </c>
      <c r="C47" s="1007"/>
      <c r="D47" s="1008"/>
      <c r="E47" s="424"/>
      <c r="F47" s="424"/>
      <c r="G47" s="424"/>
      <c r="H47" s="424"/>
      <c r="I47" s="424"/>
      <c r="J47" s="424"/>
      <c r="K47" s="424"/>
      <c r="L47" s="424"/>
      <c r="M47" s="424"/>
      <c r="N47" s="424"/>
      <c r="O47" s="424"/>
      <c r="P47" s="404"/>
    </row>
    <row r="48" spans="1:16" s="405" customFormat="1" ht="34.5" customHeight="1" thickBot="1">
      <c r="A48" s="1017"/>
      <c r="B48" s="410">
        <v>31</v>
      </c>
      <c r="C48" s="1009"/>
      <c r="D48" s="1010"/>
      <c r="E48" s="425"/>
      <c r="F48" s="425"/>
      <c r="G48" s="425"/>
      <c r="H48" s="425"/>
      <c r="I48" s="425"/>
      <c r="J48" s="425"/>
      <c r="K48" s="425"/>
      <c r="L48" s="425"/>
      <c r="M48" s="425"/>
      <c r="N48" s="425"/>
      <c r="O48" s="425"/>
      <c r="P48" s="404"/>
    </row>
    <row r="49" spans="1:16" s="405" customFormat="1" ht="44.25" customHeight="1" thickBot="1">
      <c r="A49" s="1011" t="s">
        <v>350</v>
      </c>
      <c r="B49" s="1012"/>
      <c r="C49" s="1013">
        <f>_xlfn.IFERROR(AVERAGE(C18:D48),0)</f>
        <v>0</v>
      </c>
      <c r="D49" s="1014"/>
      <c r="E49" s="411">
        <f>_xlfn.IFERROR(AVERAGE(E18:E48),0)</f>
        <v>0</v>
      </c>
      <c r="F49" s="411">
        <f>_xlfn.IFERROR(AVERAGE(F18:F48),0)</f>
        <v>0</v>
      </c>
      <c r="G49" s="411">
        <f aca="true" t="shared" si="0" ref="G49:O49">_xlfn.IFERROR(AVERAGE(G18:G48),0)</f>
        <v>0</v>
      </c>
      <c r="H49" s="411">
        <f t="shared" si="0"/>
        <v>0</v>
      </c>
      <c r="I49" s="411">
        <f t="shared" si="0"/>
        <v>0</v>
      </c>
      <c r="J49" s="411">
        <f t="shared" si="0"/>
        <v>0</v>
      </c>
      <c r="K49" s="411">
        <f t="shared" si="0"/>
        <v>0</v>
      </c>
      <c r="L49" s="411">
        <f t="shared" si="0"/>
        <v>0</v>
      </c>
      <c r="M49" s="411">
        <f t="shared" si="0"/>
        <v>0</v>
      </c>
      <c r="N49" s="411">
        <f t="shared" si="0"/>
        <v>0</v>
      </c>
      <c r="O49" s="411">
        <f t="shared" si="0"/>
        <v>0</v>
      </c>
      <c r="P49" s="412"/>
    </row>
    <row r="50" spans="1:16" s="416" customFormat="1" ht="23.25" customHeight="1">
      <c r="A50" s="413"/>
      <c r="B50" s="414"/>
      <c r="C50" s="415"/>
      <c r="D50" s="415"/>
      <c r="E50" s="412"/>
      <c r="F50" s="412"/>
      <c r="G50" s="412"/>
      <c r="H50" s="412"/>
      <c r="I50" s="412"/>
      <c r="J50" s="412"/>
      <c r="K50" s="412"/>
      <c r="L50" s="412"/>
      <c r="M50" s="412"/>
      <c r="N50" s="412"/>
      <c r="O50" s="412"/>
      <c r="P50" s="412"/>
    </row>
    <row r="51" spans="1:16" s="405" customFormat="1" ht="24" customHeight="1">
      <c r="A51" s="386" t="s">
        <v>324</v>
      </c>
      <c r="B51" s="426"/>
      <c r="C51" s="417"/>
      <c r="D51" s="412"/>
      <c r="E51" s="412"/>
      <c r="F51" s="412"/>
      <c r="G51" s="412"/>
      <c r="H51" s="412"/>
      <c r="I51" s="412"/>
      <c r="J51" s="412"/>
      <c r="K51" s="412"/>
      <c r="L51" s="418"/>
      <c r="M51" s="412"/>
      <c r="N51" s="412"/>
      <c r="O51" s="412"/>
      <c r="P51" s="412"/>
    </row>
    <row r="52" spans="1:6" ht="25.5">
      <c r="A52" s="387" t="s">
        <v>363</v>
      </c>
      <c r="B52" s="426"/>
      <c r="C52" s="419"/>
      <c r="D52" s="420"/>
      <c r="E52" s="421"/>
      <c r="F52" s="421"/>
    </row>
  </sheetData>
  <sheetProtection password="E355" sheet="1" selectLockedCells="1"/>
  <mergeCells count="54">
    <mergeCell ref="C29:D29"/>
    <mergeCell ref="C30:D30"/>
    <mergeCell ref="C45:D45"/>
    <mergeCell ref="C46:D46"/>
    <mergeCell ref="C47:D47"/>
    <mergeCell ref="C48:D48"/>
    <mergeCell ref="C39:D39"/>
    <mergeCell ref="C40:D40"/>
    <mergeCell ref="C43:D43"/>
    <mergeCell ref="C44:D44"/>
    <mergeCell ref="A49:B49"/>
    <mergeCell ref="C49:D49"/>
    <mergeCell ref="A18:A48"/>
    <mergeCell ref="C18:D18"/>
    <mergeCell ref="C19:D19"/>
    <mergeCell ref="C20:D20"/>
    <mergeCell ref="C41:D41"/>
    <mergeCell ref="C42:D42"/>
    <mergeCell ref="C31:D31"/>
    <mergeCell ref="C32:D32"/>
    <mergeCell ref="C33:D33"/>
    <mergeCell ref="C34:D34"/>
    <mergeCell ref="C35:D35"/>
    <mergeCell ref="C36:D36"/>
    <mergeCell ref="C37:D37"/>
    <mergeCell ref="C38:D38"/>
    <mergeCell ref="A16:B17"/>
    <mergeCell ref="C16:D17"/>
    <mergeCell ref="C23:D23"/>
    <mergeCell ref="C24:D24"/>
    <mergeCell ref="C27:D27"/>
    <mergeCell ref="C28:D28"/>
    <mergeCell ref="C25:D25"/>
    <mergeCell ref="C26:D26"/>
    <mergeCell ref="E16:K16"/>
    <mergeCell ref="L16:M16"/>
    <mergeCell ref="C21:D21"/>
    <mergeCell ref="C22:D22"/>
    <mergeCell ref="E9:G10"/>
    <mergeCell ref="J10:L10"/>
    <mergeCell ref="M10:O10"/>
    <mergeCell ref="A14:C14"/>
    <mergeCell ref="D14:G14"/>
    <mergeCell ref="A9:D10"/>
    <mergeCell ref="N16:O16"/>
    <mergeCell ref="A1:O1"/>
    <mergeCell ref="A5:G5"/>
    <mergeCell ref="J5:L6"/>
    <mergeCell ref="M5:O6"/>
    <mergeCell ref="A6:G7"/>
    <mergeCell ref="J7:L9"/>
    <mergeCell ref="M7:O9"/>
    <mergeCell ref="A8:D8"/>
    <mergeCell ref="E8:G8"/>
  </mergeCells>
  <printOptions horizontalCentered="1" verticalCentered="1"/>
  <pageMargins left="0" right="0" top="0" bottom="0" header="0" footer="0"/>
  <pageSetup horizontalDpi="600" verticalDpi="600" orientation="landscape" paperSize="9" scale="30" r:id="rId1"/>
</worksheet>
</file>

<file path=xl/worksheets/sheet17.xml><?xml version="1.0" encoding="utf-8"?>
<worksheet xmlns="http://schemas.openxmlformats.org/spreadsheetml/2006/main" xmlns:r="http://schemas.openxmlformats.org/officeDocument/2006/relationships">
  <sheetPr>
    <pageSetUpPr fitToPage="1"/>
  </sheetPr>
  <dimension ref="A1:I78"/>
  <sheetViews>
    <sheetView view="pageBreakPreview" zoomScaleSheetLayoutView="100" zoomScalePageLayoutView="0" workbookViewId="0" topLeftCell="A16">
      <selection activeCell="A16" sqref="A16"/>
    </sheetView>
  </sheetViews>
  <sheetFormatPr defaultColWidth="11.421875" defaultRowHeight="12.75"/>
  <cols>
    <col min="1" max="1" width="30.7109375" style="357" customWidth="1"/>
    <col min="2" max="2" width="20.7109375" style="357" customWidth="1"/>
    <col min="3" max="3" width="15.7109375" style="357" customWidth="1"/>
    <col min="4" max="4" width="4.00390625" style="357" customWidth="1"/>
    <col min="5" max="5" width="10.7109375" style="357" customWidth="1"/>
    <col min="6" max="7" width="20.7109375" style="357" customWidth="1"/>
    <col min="8" max="8" width="15.7109375" style="357" customWidth="1"/>
    <col min="9" max="9" width="9.00390625" style="357" customWidth="1"/>
    <col min="10" max="16384" width="11.421875" style="357" customWidth="1"/>
  </cols>
  <sheetData>
    <row r="1" spans="1:9" ht="27" customHeight="1">
      <c r="A1" s="1101" t="s">
        <v>430</v>
      </c>
      <c r="B1" s="1101"/>
      <c r="C1" s="1101"/>
      <c r="D1" s="1101"/>
      <c r="E1" s="1101"/>
      <c r="F1" s="1101"/>
      <c r="G1" s="1101"/>
      <c r="H1" s="1101"/>
      <c r="I1" s="427"/>
    </row>
    <row r="2" ht="9" customHeight="1">
      <c r="I2" s="160"/>
    </row>
    <row r="3" ht="13.5" thickBot="1">
      <c r="I3" s="160"/>
    </row>
    <row r="4" spans="1:9" ht="19.5" customHeight="1" thickBot="1">
      <c r="A4" s="1134" t="s">
        <v>228</v>
      </c>
      <c r="B4" s="1135"/>
      <c r="C4" s="1136"/>
      <c r="D4" s="200"/>
      <c r="E4" s="1117" t="s">
        <v>224</v>
      </c>
      <c r="F4" s="1118"/>
      <c r="G4" s="1113">
        <f>IF(Carátula!E12="","",Carátula!E12)</f>
      </c>
      <c r="H4" s="1114"/>
      <c r="I4" s="213"/>
    </row>
    <row r="5" spans="1:9" ht="13.5" thickBot="1">
      <c r="A5" s="1137">
        <f>IF(Carátula!E8="","",Carátula!E8)</f>
      </c>
      <c r="B5" s="1138"/>
      <c r="C5" s="1139"/>
      <c r="D5" s="212"/>
      <c r="E5" s="1119"/>
      <c r="F5" s="1120"/>
      <c r="G5" s="1115"/>
      <c r="H5" s="1116"/>
      <c r="I5" s="213"/>
    </row>
    <row r="6" spans="1:9" ht="13.5" thickBot="1">
      <c r="A6" s="1140"/>
      <c r="B6" s="1141"/>
      <c r="C6" s="1142"/>
      <c r="D6" s="212"/>
      <c r="E6" s="1117" t="s">
        <v>225</v>
      </c>
      <c r="F6" s="1118"/>
      <c r="G6" s="1121">
        <f>IF(Carátula!E13="","",Carátula!E13)</f>
      </c>
      <c r="H6" s="1122"/>
      <c r="I6" s="214"/>
    </row>
    <row r="7" spans="1:9" ht="19.5" customHeight="1" thickBot="1">
      <c r="A7" s="347" t="s">
        <v>234</v>
      </c>
      <c r="B7" s="1145" t="s">
        <v>236</v>
      </c>
      <c r="C7" s="1146"/>
      <c r="D7" s="216"/>
      <c r="E7" s="1119"/>
      <c r="F7" s="1120"/>
      <c r="G7" s="1123"/>
      <c r="H7" s="1124"/>
      <c r="I7" s="214"/>
    </row>
    <row r="8" spans="1:9" ht="13.5" customHeight="1">
      <c r="A8" s="1143">
        <f>IF(Carátula!E11="","",Carátula!E11)</f>
      </c>
      <c r="B8" s="1147">
        <f>IF(Carátula!E10="","",Carátula!E10)</f>
      </c>
      <c r="C8" s="1148"/>
      <c r="D8" s="1151"/>
      <c r="E8" s="1102" t="s">
        <v>226</v>
      </c>
      <c r="F8" s="1103"/>
      <c r="G8" s="1125">
        <f>IF(Carátula!E14="","",Carátula!E14)</f>
      </c>
      <c r="H8" s="1126"/>
      <c r="I8" s="214"/>
    </row>
    <row r="9" spans="1:9" ht="13.5" thickBot="1">
      <c r="A9" s="1144"/>
      <c r="B9" s="1149"/>
      <c r="C9" s="1150"/>
      <c r="D9" s="1151"/>
      <c r="E9" s="1104"/>
      <c r="F9" s="1105"/>
      <c r="G9" s="1127"/>
      <c r="H9" s="1128"/>
      <c r="I9" s="215"/>
    </row>
    <row r="10" ht="12.75">
      <c r="I10" s="428"/>
    </row>
    <row r="12" ht="13.5" thickBot="1"/>
    <row r="13" spans="1:8" ht="19.5" customHeight="1" thickBot="1">
      <c r="A13" s="1134" t="s">
        <v>248</v>
      </c>
      <c r="B13" s="1135"/>
      <c r="C13" s="1136"/>
      <c r="D13" s="200"/>
      <c r="E13" s="1129" t="s">
        <v>249</v>
      </c>
      <c r="F13" s="1130"/>
      <c r="G13" s="1130"/>
      <c r="H13" s="1131"/>
    </row>
    <row r="14" spans="1:8" s="430" customFormat="1" ht="26.25" thickBot="1">
      <c r="A14" s="151" t="s">
        <v>4</v>
      </c>
      <c r="B14" s="151" t="s">
        <v>364</v>
      </c>
      <c r="C14" s="151" t="s">
        <v>413</v>
      </c>
      <c r="D14" s="429"/>
      <c r="E14" s="1132" t="s">
        <v>4</v>
      </c>
      <c r="F14" s="1133"/>
      <c r="G14" s="151" t="s">
        <v>364</v>
      </c>
      <c r="H14" s="151" t="s">
        <v>413</v>
      </c>
    </row>
    <row r="15" spans="1:8" ht="19.5" customHeight="1" thickBot="1">
      <c r="A15" s="1110" t="s">
        <v>250</v>
      </c>
      <c r="B15" s="1111"/>
      <c r="C15" s="431">
        <f>SUM(C16:C75)</f>
        <v>0</v>
      </c>
      <c r="E15" s="1110" t="s">
        <v>327</v>
      </c>
      <c r="F15" s="1111"/>
      <c r="G15" s="1112"/>
      <c r="H15" s="432">
        <f>SUM(H16:H75)</f>
        <v>0</v>
      </c>
    </row>
    <row r="16" spans="1:8" ht="12.75">
      <c r="A16" s="358"/>
      <c r="B16" s="358"/>
      <c r="C16" s="359"/>
      <c r="E16" s="1106"/>
      <c r="F16" s="1107"/>
      <c r="G16" s="434"/>
      <c r="H16" s="359"/>
    </row>
    <row r="17" spans="1:8" ht="12.75">
      <c r="A17" s="360"/>
      <c r="B17" s="360"/>
      <c r="C17" s="433"/>
      <c r="E17" s="1099"/>
      <c r="F17" s="1100"/>
      <c r="G17" s="435"/>
      <c r="H17" s="361"/>
    </row>
    <row r="18" spans="1:8" ht="12.75">
      <c r="A18" s="360"/>
      <c r="B18" s="360"/>
      <c r="C18" s="361"/>
      <c r="E18" s="1099"/>
      <c r="F18" s="1100"/>
      <c r="G18" s="435"/>
      <c r="H18" s="361"/>
    </row>
    <row r="19" spans="1:8" ht="12.75">
      <c r="A19" s="360"/>
      <c r="B19" s="360"/>
      <c r="C19" s="361"/>
      <c r="E19" s="1099"/>
      <c r="F19" s="1100"/>
      <c r="G19" s="435"/>
      <c r="H19" s="361"/>
    </row>
    <row r="20" spans="1:8" ht="12.75">
      <c r="A20" s="360"/>
      <c r="B20" s="360"/>
      <c r="C20" s="361"/>
      <c r="E20" s="1099"/>
      <c r="F20" s="1100"/>
      <c r="G20" s="435"/>
      <c r="H20" s="361"/>
    </row>
    <row r="21" spans="1:8" ht="12.75">
      <c r="A21" s="360"/>
      <c r="B21" s="360"/>
      <c r="C21" s="361"/>
      <c r="E21" s="1099"/>
      <c r="F21" s="1100"/>
      <c r="G21" s="435"/>
      <c r="H21" s="361"/>
    </row>
    <row r="22" spans="1:8" ht="12.75">
      <c r="A22" s="360"/>
      <c r="B22" s="360"/>
      <c r="C22" s="361"/>
      <c r="E22" s="1099"/>
      <c r="F22" s="1100"/>
      <c r="G22" s="435"/>
      <c r="H22" s="361"/>
    </row>
    <row r="23" spans="1:8" ht="12.75">
      <c r="A23" s="360"/>
      <c r="B23" s="360"/>
      <c r="C23" s="361"/>
      <c r="E23" s="1099"/>
      <c r="F23" s="1100"/>
      <c r="G23" s="435"/>
      <c r="H23" s="361"/>
    </row>
    <row r="24" spans="1:8" ht="12.75">
      <c r="A24" s="360"/>
      <c r="B24" s="360"/>
      <c r="C24" s="361"/>
      <c r="E24" s="1099"/>
      <c r="F24" s="1100"/>
      <c r="G24" s="435"/>
      <c r="H24" s="361"/>
    </row>
    <row r="25" spans="1:8" ht="12.75">
      <c r="A25" s="360"/>
      <c r="B25" s="360"/>
      <c r="C25" s="361"/>
      <c r="E25" s="1099"/>
      <c r="F25" s="1100"/>
      <c r="G25" s="435"/>
      <c r="H25" s="361"/>
    </row>
    <row r="26" spans="1:8" ht="12.75">
      <c r="A26" s="360"/>
      <c r="B26" s="360"/>
      <c r="C26" s="361"/>
      <c r="E26" s="1099"/>
      <c r="F26" s="1100"/>
      <c r="G26" s="435"/>
      <c r="H26" s="361"/>
    </row>
    <row r="27" spans="1:8" ht="12.75">
      <c r="A27" s="360"/>
      <c r="B27" s="360"/>
      <c r="C27" s="361"/>
      <c r="E27" s="1099"/>
      <c r="F27" s="1100"/>
      <c r="G27" s="435"/>
      <c r="H27" s="361"/>
    </row>
    <row r="28" spans="1:8" ht="12.75">
      <c r="A28" s="360"/>
      <c r="B28" s="360"/>
      <c r="C28" s="361"/>
      <c r="E28" s="1099"/>
      <c r="F28" s="1100"/>
      <c r="G28" s="435"/>
      <c r="H28" s="361"/>
    </row>
    <row r="29" spans="1:8" ht="12.75">
      <c r="A29" s="360"/>
      <c r="B29" s="360"/>
      <c r="C29" s="361"/>
      <c r="E29" s="1099"/>
      <c r="F29" s="1100"/>
      <c r="G29" s="435"/>
      <c r="H29" s="361"/>
    </row>
    <row r="30" spans="1:8" ht="12.75">
      <c r="A30" s="360"/>
      <c r="B30" s="360"/>
      <c r="C30" s="361"/>
      <c r="E30" s="1099"/>
      <c r="F30" s="1100"/>
      <c r="G30" s="435"/>
      <c r="H30" s="361"/>
    </row>
    <row r="31" spans="1:8" ht="12.75">
      <c r="A31" s="360"/>
      <c r="B31" s="360"/>
      <c r="C31" s="361"/>
      <c r="E31" s="1099"/>
      <c r="F31" s="1100"/>
      <c r="G31" s="435"/>
      <c r="H31" s="361"/>
    </row>
    <row r="32" spans="1:8" ht="12.75">
      <c r="A32" s="360"/>
      <c r="B32" s="360"/>
      <c r="C32" s="361"/>
      <c r="E32" s="1099"/>
      <c r="F32" s="1100"/>
      <c r="G32" s="435"/>
      <c r="H32" s="361"/>
    </row>
    <row r="33" spans="1:8" ht="12.75">
      <c r="A33" s="360"/>
      <c r="B33" s="360"/>
      <c r="C33" s="361"/>
      <c r="E33" s="1099"/>
      <c r="F33" s="1100"/>
      <c r="G33" s="435"/>
      <c r="H33" s="361"/>
    </row>
    <row r="34" spans="1:8" ht="12.75">
      <c r="A34" s="360"/>
      <c r="B34" s="360"/>
      <c r="C34" s="361"/>
      <c r="E34" s="1099"/>
      <c r="F34" s="1100"/>
      <c r="G34" s="435"/>
      <c r="H34" s="361"/>
    </row>
    <row r="35" spans="1:8" ht="12.75">
      <c r="A35" s="360"/>
      <c r="B35" s="360"/>
      <c r="C35" s="361"/>
      <c r="E35" s="1099"/>
      <c r="F35" s="1100"/>
      <c r="G35" s="435"/>
      <c r="H35" s="361"/>
    </row>
    <row r="36" spans="1:8" ht="12.75">
      <c r="A36" s="360"/>
      <c r="B36" s="360"/>
      <c r="C36" s="361"/>
      <c r="E36" s="1099"/>
      <c r="F36" s="1100"/>
      <c r="G36" s="435"/>
      <c r="H36" s="361"/>
    </row>
    <row r="37" spans="1:8" ht="12.75">
      <c r="A37" s="360"/>
      <c r="B37" s="360"/>
      <c r="C37" s="361"/>
      <c r="E37" s="1099"/>
      <c r="F37" s="1100"/>
      <c r="G37" s="435"/>
      <c r="H37" s="361"/>
    </row>
    <row r="38" spans="1:8" ht="12.75">
      <c r="A38" s="360"/>
      <c r="B38" s="360"/>
      <c r="C38" s="361"/>
      <c r="E38" s="1099"/>
      <c r="F38" s="1100"/>
      <c r="G38" s="435"/>
      <c r="H38" s="361"/>
    </row>
    <row r="39" spans="1:8" ht="12.75">
      <c r="A39" s="360"/>
      <c r="B39" s="360"/>
      <c r="C39" s="361"/>
      <c r="E39" s="1099"/>
      <c r="F39" s="1100"/>
      <c r="G39" s="435"/>
      <c r="H39" s="361"/>
    </row>
    <row r="40" spans="1:8" ht="12.75">
      <c r="A40" s="360"/>
      <c r="B40" s="360"/>
      <c r="C40" s="361"/>
      <c r="E40" s="1099"/>
      <c r="F40" s="1100"/>
      <c r="G40" s="435"/>
      <c r="H40" s="361"/>
    </row>
    <row r="41" spans="1:8" ht="12.75">
      <c r="A41" s="360"/>
      <c r="B41" s="360"/>
      <c r="C41" s="361"/>
      <c r="E41" s="1099"/>
      <c r="F41" s="1100"/>
      <c r="G41" s="435"/>
      <c r="H41" s="361"/>
    </row>
    <row r="42" spans="1:8" ht="12.75">
      <c r="A42" s="360"/>
      <c r="B42" s="360"/>
      <c r="C42" s="361"/>
      <c r="E42" s="1099"/>
      <c r="F42" s="1100"/>
      <c r="G42" s="435"/>
      <c r="H42" s="361"/>
    </row>
    <row r="43" spans="1:8" ht="12.75">
      <c r="A43" s="360"/>
      <c r="B43" s="360"/>
      <c r="C43" s="361"/>
      <c r="E43" s="1099"/>
      <c r="F43" s="1100"/>
      <c r="G43" s="435"/>
      <c r="H43" s="361"/>
    </row>
    <row r="44" spans="1:8" ht="12.75">
      <c r="A44" s="360"/>
      <c r="B44" s="360"/>
      <c r="C44" s="361"/>
      <c r="E44" s="1099"/>
      <c r="F44" s="1100"/>
      <c r="G44" s="435"/>
      <c r="H44" s="361"/>
    </row>
    <row r="45" spans="1:8" ht="12.75">
      <c r="A45" s="360"/>
      <c r="B45" s="360"/>
      <c r="C45" s="361"/>
      <c r="E45" s="1099"/>
      <c r="F45" s="1100"/>
      <c r="G45" s="435"/>
      <c r="H45" s="361"/>
    </row>
    <row r="46" spans="1:8" ht="12.75">
      <c r="A46" s="360"/>
      <c r="B46" s="360"/>
      <c r="C46" s="361"/>
      <c r="E46" s="1099"/>
      <c r="F46" s="1100"/>
      <c r="G46" s="435"/>
      <c r="H46" s="361"/>
    </row>
    <row r="47" spans="1:8" ht="12.75">
      <c r="A47" s="360"/>
      <c r="B47" s="360"/>
      <c r="C47" s="361"/>
      <c r="E47" s="1099"/>
      <c r="F47" s="1100"/>
      <c r="G47" s="435"/>
      <c r="H47" s="361"/>
    </row>
    <row r="48" spans="1:8" ht="12.75">
      <c r="A48" s="360"/>
      <c r="B48" s="360"/>
      <c r="C48" s="361"/>
      <c r="E48" s="1099"/>
      <c r="F48" s="1100"/>
      <c r="G48" s="435"/>
      <c r="H48" s="361"/>
    </row>
    <row r="49" spans="1:8" ht="12.75">
      <c r="A49" s="360"/>
      <c r="B49" s="360"/>
      <c r="C49" s="361"/>
      <c r="E49" s="1099"/>
      <c r="F49" s="1100"/>
      <c r="G49" s="435"/>
      <c r="H49" s="361"/>
    </row>
    <row r="50" spans="1:8" ht="12.75">
      <c r="A50" s="360"/>
      <c r="B50" s="360"/>
      <c r="C50" s="361"/>
      <c r="E50" s="1099"/>
      <c r="F50" s="1100"/>
      <c r="G50" s="435"/>
      <c r="H50" s="361"/>
    </row>
    <row r="51" spans="1:8" ht="12.75">
      <c r="A51" s="360"/>
      <c r="B51" s="360"/>
      <c r="C51" s="361"/>
      <c r="E51" s="1099"/>
      <c r="F51" s="1100"/>
      <c r="G51" s="435"/>
      <c r="H51" s="361"/>
    </row>
    <row r="52" spans="1:8" ht="12.75">
      <c r="A52" s="360"/>
      <c r="B52" s="360"/>
      <c r="C52" s="361"/>
      <c r="E52" s="1099"/>
      <c r="F52" s="1100"/>
      <c r="G52" s="435"/>
      <c r="H52" s="361"/>
    </row>
    <row r="53" spans="1:8" ht="12.75">
      <c r="A53" s="360"/>
      <c r="B53" s="360"/>
      <c r="C53" s="361"/>
      <c r="E53" s="1099"/>
      <c r="F53" s="1100"/>
      <c r="G53" s="435"/>
      <c r="H53" s="361"/>
    </row>
    <row r="54" spans="1:8" ht="12.75">
      <c r="A54" s="360"/>
      <c r="B54" s="360"/>
      <c r="C54" s="361"/>
      <c r="E54" s="1099"/>
      <c r="F54" s="1100"/>
      <c r="G54" s="435"/>
      <c r="H54" s="361"/>
    </row>
    <row r="55" spans="1:8" ht="12.75">
      <c r="A55" s="360"/>
      <c r="B55" s="360"/>
      <c r="C55" s="361"/>
      <c r="E55" s="1099"/>
      <c r="F55" s="1100"/>
      <c r="G55" s="435"/>
      <c r="H55" s="361"/>
    </row>
    <row r="56" spans="1:8" ht="12.75">
      <c r="A56" s="360"/>
      <c r="B56" s="360"/>
      <c r="C56" s="361"/>
      <c r="E56" s="1097"/>
      <c r="F56" s="1098"/>
      <c r="G56" s="435"/>
      <c r="H56" s="361"/>
    </row>
    <row r="57" spans="1:8" ht="12.75">
      <c r="A57" s="360"/>
      <c r="B57" s="360"/>
      <c r="C57" s="361"/>
      <c r="E57" s="1097"/>
      <c r="F57" s="1098"/>
      <c r="G57" s="435"/>
      <c r="H57" s="361"/>
    </row>
    <row r="58" spans="1:8" ht="12.75">
      <c r="A58" s="360"/>
      <c r="B58" s="360"/>
      <c r="C58" s="361"/>
      <c r="E58" s="1097"/>
      <c r="F58" s="1098"/>
      <c r="G58" s="435"/>
      <c r="H58" s="361"/>
    </row>
    <row r="59" spans="1:8" ht="12.75">
      <c r="A59" s="360"/>
      <c r="B59" s="360"/>
      <c r="C59" s="361"/>
      <c r="E59" s="1097"/>
      <c r="F59" s="1098"/>
      <c r="G59" s="435"/>
      <c r="H59" s="361"/>
    </row>
    <row r="60" spans="1:8" ht="12.75">
      <c r="A60" s="360"/>
      <c r="B60" s="360"/>
      <c r="C60" s="361"/>
      <c r="E60" s="1097"/>
      <c r="F60" s="1098"/>
      <c r="G60" s="435"/>
      <c r="H60" s="361"/>
    </row>
    <row r="61" spans="1:8" ht="12.75">
      <c r="A61" s="360"/>
      <c r="B61" s="360"/>
      <c r="C61" s="361"/>
      <c r="E61" s="1097"/>
      <c r="F61" s="1098"/>
      <c r="G61" s="435"/>
      <c r="H61" s="361"/>
    </row>
    <row r="62" spans="1:8" ht="12.75">
      <c r="A62" s="360"/>
      <c r="B62" s="360"/>
      <c r="C62" s="361"/>
      <c r="E62" s="1097"/>
      <c r="F62" s="1098"/>
      <c r="G62" s="435"/>
      <c r="H62" s="361"/>
    </row>
    <row r="63" spans="1:8" ht="12.75">
      <c r="A63" s="360"/>
      <c r="B63" s="360"/>
      <c r="C63" s="361"/>
      <c r="E63" s="1097"/>
      <c r="F63" s="1098"/>
      <c r="G63" s="435"/>
      <c r="H63" s="361"/>
    </row>
    <row r="64" spans="1:8" ht="12.75">
      <c r="A64" s="360"/>
      <c r="B64" s="360"/>
      <c r="C64" s="361"/>
      <c r="E64" s="1097"/>
      <c r="F64" s="1098"/>
      <c r="G64" s="435"/>
      <c r="H64" s="361"/>
    </row>
    <row r="65" spans="1:8" ht="12.75">
      <c r="A65" s="360"/>
      <c r="B65" s="360"/>
      <c r="C65" s="361"/>
      <c r="E65" s="1097"/>
      <c r="F65" s="1098"/>
      <c r="G65" s="435"/>
      <c r="H65" s="361"/>
    </row>
    <row r="66" spans="1:8" ht="12.75">
      <c r="A66" s="360"/>
      <c r="B66" s="360"/>
      <c r="C66" s="361"/>
      <c r="E66" s="1099"/>
      <c r="F66" s="1100"/>
      <c r="G66" s="435"/>
      <c r="H66" s="361"/>
    </row>
    <row r="67" spans="1:8" ht="12.75">
      <c r="A67" s="360"/>
      <c r="B67" s="360"/>
      <c r="C67" s="361"/>
      <c r="E67" s="1099"/>
      <c r="F67" s="1100"/>
      <c r="G67" s="435"/>
      <c r="H67" s="361"/>
    </row>
    <row r="68" spans="1:8" ht="12.75">
      <c r="A68" s="360"/>
      <c r="B68" s="360"/>
      <c r="C68" s="361"/>
      <c r="E68" s="1099"/>
      <c r="F68" s="1100"/>
      <c r="G68" s="435"/>
      <c r="H68" s="361"/>
    </row>
    <row r="69" spans="1:8" ht="12.75">
      <c r="A69" s="360"/>
      <c r="B69" s="360"/>
      <c r="C69" s="361"/>
      <c r="E69" s="1099"/>
      <c r="F69" s="1100"/>
      <c r="G69" s="435"/>
      <c r="H69" s="361"/>
    </row>
    <row r="70" spans="1:8" ht="12.75">
      <c r="A70" s="360"/>
      <c r="B70" s="360"/>
      <c r="C70" s="361"/>
      <c r="E70" s="1099"/>
      <c r="F70" s="1100"/>
      <c r="G70" s="435"/>
      <c r="H70" s="361"/>
    </row>
    <row r="71" spans="1:8" ht="12.75">
      <c r="A71" s="360"/>
      <c r="B71" s="360"/>
      <c r="C71" s="361"/>
      <c r="E71" s="1099"/>
      <c r="F71" s="1100"/>
      <c r="G71" s="435"/>
      <c r="H71" s="361"/>
    </row>
    <row r="72" spans="1:8" ht="12.75">
      <c r="A72" s="360"/>
      <c r="B72" s="360"/>
      <c r="C72" s="361"/>
      <c r="E72" s="1099"/>
      <c r="F72" s="1100"/>
      <c r="G72" s="435"/>
      <c r="H72" s="361"/>
    </row>
    <row r="73" spans="1:8" ht="12.75">
      <c r="A73" s="360"/>
      <c r="B73" s="360"/>
      <c r="C73" s="361"/>
      <c r="E73" s="1099"/>
      <c r="F73" s="1100"/>
      <c r="G73" s="435"/>
      <c r="H73" s="361"/>
    </row>
    <row r="74" spans="1:8" ht="12.75">
      <c r="A74" s="360"/>
      <c r="B74" s="360"/>
      <c r="C74" s="361"/>
      <c r="E74" s="1099"/>
      <c r="F74" s="1100"/>
      <c r="G74" s="435"/>
      <c r="H74" s="361"/>
    </row>
    <row r="75" spans="1:8" ht="13.5" thickBot="1">
      <c r="A75" s="362"/>
      <c r="B75" s="362"/>
      <c r="C75" s="363"/>
      <c r="E75" s="1108"/>
      <c r="F75" s="1109"/>
      <c r="G75" s="436"/>
      <c r="H75" s="363"/>
    </row>
    <row r="77" ht="12.75">
      <c r="A77" s="334" t="s">
        <v>324</v>
      </c>
    </row>
    <row r="78" ht="12.75">
      <c r="A78" s="334" t="s">
        <v>383</v>
      </c>
    </row>
  </sheetData>
  <sheetProtection password="E355" sheet="1" selectLockedCells="1"/>
  <mergeCells count="78">
    <mergeCell ref="A4:C4"/>
    <mergeCell ref="A5:C6"/>
    <mergeCell ref="A8:A9"/>
    <mergeCell ref="B7:C7"/>
    <mergeCell ref="B8:C9"/>
    <mergeCell ref="E23:F23"/>
    <mergeCell ref="E19:F19"/>
    <mergeCell ref="E21:F21"/>
    <mergeCell ref="D8:D9"/>
    <mergeCell ref="A13:C13"/>
    <mergeCell ref="G4:H5"/>
    <mergeCell ref="E6:F7"/>
    <mergeCell ref="G6:H7"/>
    <mergeCell ref="G8:H9"/>
    <mergeCell ref="E4:F5"/>
    <mergeCell ref="E27:F27"/>
    <mergeCell ref="E18:F18"/>
    <mergeCell ref="E13:H13"/>
    <mergeCell ref="E14:F14"/>
    <mergeCell ref="E37:F37"/>
    <mergeCell ref="E15:G15"/>
    <mergeCell ref="E34:F34"/>
    <mergeCell ref="E32:F32"/>
    <mergeCell ref="E33:F33"/>
    <mergeCell ref="E22:F22"/>
    <mergeCell ref="E24:F24"/>
    <mergeCell ref="E25:F25"/>
    <mergeCell ref="E36:F36"/>
    <mergeCell ref="A15:B15"/>
    <mergeCell ref="E31:F31"/>
    <mergeCell ref="E28:F28"/>
    <mergeCell ref="E29:F29"/>
    <mergeCell ref="E30:F30"/>
    <mergeCell ref="E26:F26"/>
    <mergeCell ref="E73:F73"/>
    <mergeCell ref="E74:F74"/>
    <mergeCell ref="E38:F38"/>
    <mergeCell ref="E39:F39"/>
    <mergeCell ref="E40:F40"/>
    <mergeCell ref="E45:F45"/>
    <mergeCell ref="E71:F71"/>
    <mergeCell ref="E72:F72"/>
    <mergeCell ref="E67:F67"/>
    <mergeCell ref="E66:F66"/>
    <mergeCell ref="E75:F75"/>
    <mergeCell ref="E48:F48"/>
    <mergeCell ref="E70:F70"/>
    <mergeCell ref="E49:F49"/>
    <mergeCell ref="E50:F50"/>
    <mergeCell ref="E52:F52"/>
    <mergeCell ref="E68:F68"/>
    <mergeCell ref="E69:F69"/>
    <mergeCell ref="E58:F58"/>
    <mergeCell ref="E64:F64"/>
    <mergeCell ref="E59:F59"/>
    <mergeCell ref="E60:F60"/>
    <mergeCell ref="E63:F63"/>
    <mergeCell ref="E65:F65"/>
    <mergeCell ref="E61:F61"/>
    <mergeCell ref="E62:F62"/>
    <mergeCell ref="E41:F41"/>
    <mergeCell ref="E53:F53"/>
    <mergeCell ref="E54:F54"/>
    <mergeCell ref="A1:H1"/>
    <mergeCell ref="E51:F51"/>
    <mergeCell ref="E35:F35"/>
    <mergeCell ref="E8:F9"/>
    <mergeCell ref="E16:F16"/>
    <mergeCell ref="E17:F17"/>
    <mergeCell ref="E20:F20"/>
    <mergeCell ref="E56:F56"/>
    <mergeCell ref="E57:F57"/>
    <mergeCell ref="E42:F42"/>
    <mergeCell ref="E43:F43"/>
    <mergeCell ref="E44:F44"/>
    <mergeCell ref="E46:F46"/>
    <mergeCell ref="E55:F55"/>
    <mergeCell ref="E47:F47"/>
  </mergeCells>
  <printOptions horizontalCentered="1" verticalCentered="1"/>
  <pageMargins left="0.3937007874015748" right="0.3937007874015748" top="0" bottom="0" header="0" footer="0"/>
  <pageSetup fitToHeight="1" fitToWidth="1" horizontalDpi="300" verticalDpi="300" orientation="portrait" paperSize="9" scale="70" r:id="rId1"/>
</worksheet>
</file>

<file path=xl/worksheets/sheet18.xml><?xml version="1.0" encoding="utf-8"?>
<worksheet xmlns="http://schemas.openxmlformats.org/spreadsheetml/2006/main" xmlns:r="http://schemas.openxmlformats.org/officeDocument/2006/relationships">
  <sheetPr>
    <pageSetUpPr fitToPage="1"/>
  </sheetPr>
  <dimension ref="A1:AS65"/>
  <sheetViews>
    <sheetView showGridLines="0" view="pageBreakPreview" zoomScale="50" zoomScaleSheetLayoutView="50" zoomScalePageLayoutView="0" workbookViewId="0" topLeftCell="A1">
      <selection activeCell="B17" sqref="B17"/>
    </sheetView>
  </sheetViews>
  <sheetFormatPr defaultColWidth="11.421875" defaultRowHeight="12.75"/>
  <cols>
    <col min="1" max="1" width="78.00390625" style="13" customWidth="1"/>
    <col min="2" max="11" width="18.7109375" style="13" customWidth="1"/>
    <col min="12" max="12" width="14.421875" style="13" hidden="1" customWidth="1"/>
    <col min="13" max="13" width="20.140625" style="13" customWidth="1"/>
    <col min="14" max="16384" width="11.421875" style="13" customWidth="1"/>
  </cols>
  <sheetData>
    <row r="1" spans="1:11" ht="36" customHeight="1">
      <c r="A1" s="1170" t="s">
        <v>431</v>
      </c>
      <c r="B1" s="1170"/>
      <c r="C1" s="1170"/>
      <c r="D1" s="1170"/>
      <c r="E1" s="1170"/>
      <c r="F1" s="1170"/>
      <c r="G1" s="1170"/>
      <c r="H1" s="1170"/>
      <c r="I1" s="1170"/>
      <c r="J1" s="1170"/>
      <c r="K1" s="1170"/>
    </row>
    <row r="2" spans="1:11" ht="15.75" customHeight="1">
      <c r="A2" s="68"/>
      <c r="B2" s="68"/>
      <c r="C2" s="68"/>
      <c r="D2" s="68"/>
      <c r="E2" s="68"/>
      <c r="F2" s="68"/>
      <c r="G2" s="68"/>
      <c r="H2" s="68"/>
      <c r="I2" s="68"/>
      <c r="J2" s="68"/>
      <c r="K2" s="68"/>
    </row>
    <row r="3" spans="1:11" ht="53.25" customHeight="1" thickBot="1">
      <c r="A3" s="67" t="s">
        <v>0</v>
      </c>
      <c r="B3" s="67"/>
      <c r="C3" s="67"/>
      <c r="D3" s="61"/>
      <c r="E3" s="61"/>
      <c r="F3" s="61"/>
      <c r="G3" s="61"/>
      <c r="H3" s="61"/>
      <c r="I3" s="61"/>
      <c r="J3" s="61"/>
      <c r="K3" s="61"/>
    </row>
    <row r="4" spans="1:11" ht="30" customHeight="1" thickBot="1">
      <c r="A4" s="1052" t="s">
        <v>228</v>
      </c>
      <c r="B4" s="1053"/>
      <c r="C4" s="1053"/>
      <c r="D4" s="1053"/>
      <c r="E4" s="1053"/>
      <c r="F4" s="1053"/>
      <c r="G4" s="1053"/>
      <c r="H4" s="1053"/>
      <c r="I4" s="1053"/>
      <c r="J4" s="1053"/>
      <c r="K4" s="1054"/>
    </row>
    <row r="5" spans="1:12" ht="39.75" customHeight="1">
      <c r="A5" s="1067">
        <f>IF(Carátula!E8="","",Carátula!E8)</f>
      </c>
      <c r="B5" s="1068"/>
      <c r="C5" s="1068"/>
      <c r="D5" s="1068"/>
      <c r="E5" s="1068"/>
      <c r="F5" s="1068"/>
      <c r="G5" s="1068"/>
      <c r="H5" s="1068"/>
      <c r="I5" s="1068"/>
      <c r="J5" s="1068"/>
      <c r="K5" s="1069"/>
      <c r="L5" s="69"/>
    </row>
    <row r="6" spans="1:12" ht="39.75" customHeight="1" thickBot="1">
      <c r="A6" s="1070"/>
      <c r="B6" s="1071"/>
      <c r="C6" s="1071"/>
      <c r="D6" s="1071"/>
      <c r="E6" s="1071"/>
      <c r="F6" s="1071"/>
      <c r="G6" s="1071"/>
      <c r="H6" s="1071"/>
      <c r="I6" s="1071"/>
      <c r="J6" s="1071"/>
      <c r="K6" s="1072"/>
      <c r="L6" s="69"/>
    </row>
    <row r="7" spans="1:15" ht="30" customHeight="1" thickBot="1">
      <c r="A7" s="1052" t="s">
        <v>234</v>
      </c>
      <c r="B7" s="1053"/>
      <c r="C7" s="1053"/>
      <c r="D7" s="1053"/>
      <c r="E7" s="1053"/>
      <c r="F7" s="1053"/>
      <c r="G7" s="1054"/>
      <c r="H7" s="1052" t="s">
        <v>236</v>
      </c>
      <c r="I7" s="1053"/>
      <c r="J7" s="1053"/>
      <c r="K7" s="1054"/>
      <c r="L7" s="78"/>
      <c r="M7" s="58"/>
      <c r="N7" s="58"/>
      <c r="O7" s="58"/>
    </row>
    <row r="8" spans="1:15" ht="30" customHeight="1">
      <c r="A8" s="1067">
        <f>IF(Carátula!E11="","",Carátula!E11)</f>
      </c>
      <c r="B8" s="1068"/>
      <c r="C8" s="1068"/>
      <c r="D8" s="1068"/>
      <c r="E8" s="1068"/>
      <c r="F8" s="1068"/>
      <c r="G8" s="1069"/>
      <c r="H8" s="1067">
        <f>IF(Carátula!E10="","",Carátula!E10)</f>
      </c>
      <c r="I8" s="1068"/>
      <c r="J8" s="1068"/>
      <c r="K8" s="1069"/>
      <c r="L8" s="58"/>
      <c r="M8" s="58"/>
      <c r="N8" s="58"/>
      <c r="O8" s="58"/>
    </row>
    <row r="9" spans="1:15" ht="30" customHeight="1" thickBot="1">
      <c r="A9" s="1070"/>
      <c r="B9" s="1071"/>
      <c r="C9" s="1071"/>
      <c r="D9" s="1071"/>
      <c r="E9" s="1071"/>
      <c r="F9" s="1071"/>
      <c r="G9" s="1072"/>
      <c r="H9" s="1070"/>
      <c r="I9" s="1071"/>
      <c r="J9" s="1071"/>
      <c r="K9" s="1072"/>
      <c r="L9" s="58"/>
      <c r="M9" s="58"/>
      <c r="N9" s="58"/>
      <c r="O9" s="58"/>
    </row>
    <row r="10" spans="1:15" ht="19.5" customHeight="1">
      <c r="A10" s="67"/>
      <c r="B10" s="67"/>
      <c r="C10" s="67"/>
      <c r="D10" s="75"/>
      <c r="E10" s="2"/>
      <c r="F10" s="2"/>
      <c r="G10" s="2"/>
      <c r="H10" s="2"/>
      <c r="I10" s="2"/>
      <c r="J10" s="2"/>
      <c r="K10" s="2"/>
      <c r="L10" s="58"/>
      <c r="M10" s="58"/>
      <c r="N10" s="58"/>
      <c r="O10" s="58"/>
    </row>
    <row r="11" spans="1:15" ht="54.75" customHeight="1" thickBot="1">
      <c r="A11" s="67"/>
      <c r="B11" s="67"/>
      <c r="C11" s="67"/>
      <c r="D11" s="61"/>
      <c r="E11" s="61"/>
      <c r="F11" s="61"/>
      <c r="G11" s="61"/>
      <c r="H11" s="61"/>
      <c r="I11" s="61"/>
      <c r="J11" s="61"/>
      <c r="K11" s="61"/>
      <c r="L11" s="58"/>
      <c r="M11" s="58"/>
      <c r="N11" s="58"/>
      <c r="O11" s="58"/>
    </row>
    <row r="12" spans="1:15" ht="49.5" customHeight="1" thickBot="1">
      <c r="A12" s="1152" t="s">
        <v>222</v>
      </c>
      <c r="B12" s="1177" t="s">
        <v>316</v>
      </c>
      <c r="C12" s="1160"/>
      <c r="D12" s="1162"/>
      <c r="E12" s="1159" t="s">
        <v>260</v>
      </c>
      <c r="F12" s="1160"/>
      <c r="G12" s="1161"/>
      <c r="H12" s="1161"/>
      <c r="I12" s="1161"/>
      <c r="J12" s="1162"/>
      <c r="K12" s="1174" t="s">
        <v>373</v>
      </c>
      <c r="L12" s="58"/>
      <c r="M12" s="58"/>
      <c r="N12" s="58"/>
      <c r="O12" s="58"/>
    </row>
    <row r="13" spans="1:45" ht="47.25" customHeight="1">
      <c r="A13" s="1153"/>
      <c r="B13" s="1155" t="s">
        <v>298</v>
      </c>
      <c r="C13" s="1164" t="s">
        <v>29</v>
      </c>
      <c r="D13" s="1157" t="s">
        <v>280</v>
      </c>
      <c r="E13" s="1163" t="s">
        <v>262</v>
      </c>
      <c r="F13" s="1164"/>
      <c r="G13" s="1165"/>
      <c r="H13" s="1166" t="s">
        <v>263</v>
      </c>
      <c r="I13" s="1164"/>
      <c r="J13" s="1167"/>
      <c r="K13" s="1175"/>
      <c r="L13" s="70"/>
      <c r="M13" s="70"/>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row>
    <row r="14" spans="1:15" s="33" customFormat="1" ht="79.5" customHeight="1" thickBot="1">
      <c r="A14" s="1154"/>
      <c r="B14" s="1156"/>
      <c r="C14" s="1168"/>
      <c r="D14" s="1158"/>
      <c r="E14" s="497" t="s">
        <v>298</v>
      </c>
      <c r="F14" s="474" t="s">
        <v>29</v>
      </c>
      <c r="G14" s="511" t="s">
        <v>280</v>
      </c>
      <c r="H14" s="512" t="s">
        <v>298</v>
      </c>
      <c r="I14" s="474" t="s">
        <v>29</v>
      </c>
      <c r="J14" s="513" t="s">
        <v>280</v>
      </c>
      <c r="K14" s="1176"/>
      <c r="L14" s="80"/>
      <c r="M14" s="70"/>
      <c r="N14" s="80"/>
      <c r="O14" s="80"/>
    </row>
    <row r="15" spans="1:15" s="33" customFormat="1" ht="31.5" customHeight="1" thickBot="1">
      <c r="A15" s="1171" t="s">
        <v>238</v>
      </c>
      <c r="B15" s="1172"/>
      <c r="C15" s="1172"/>
      <c r="D15" s="1172"/>
      <c r="E15" s="1172"/>
      <c r="F15" s="1172"/>
      <c r="G15" s="1172"/>
      <c r="H15" s="1172"/>
      <c r="I15" s="1172"/>
      <c r="J15" s="1172"/>
      <c r="K15" s="1173"/>
      <c r="L15" s="81"/>
      <c r="M15" s="70"/>
      <c r="N15" s="80"/>
      <c r="O15" s="80"/>
    </row>
    <row r="16" spans="1:13" ht="31.5" customHeight="1" thickBot="1">
      <c r="A16" s="1181" t="s">
        <v>242</v>
      </c>
      <c r="B16" s="1182"/>
      <c r="C16" s="1182"/>
      <c r="D16" s="1182"/>
      <c r="E16" s="1182"/>
      <c r="F16" s="1182"/>
      <c r="G16" s="1182"/>
      <c r="H16" s="1182"/>
      <c r="I16" s="1182"/>
      <c r="J16" s="1182"/>
      <c r="K16" s="1183"/>
      <c r="L16" s="13">
        <v>1</v>
      </c>
      <c r="M16" s="70"/>
    </row>
    <row r="17" spans="1:12" ht="31.5" customHeight="1">
      <c r="A17" s="480" t="s">
        <v>213</v>
      </c>
      <c r="B17" s="498"/>
      <c r="C17" s="499"/>
      <c r="D17" s="500"/>
      <c r="E17" s="477"/>
      <c r="F17" s="475"/>
      <c r="G17" s="483"/>
      <c r="H17" s="498"/>
      <c r="I17" s="499"/>
      <c r="J17" s="500"/>
      <c r="K17" s="486">
        <f>D17+G17+J17</f>
        <v>0</v>
      </c>
      <c r="L17" s="13">
        <v>2</v>
      </c>
    </row>
    <row r="18" spans="1:12" ht="31.5" customHeight="1">
      <c r="A18" s="481" t="s">
        <v>212</v>
      </c>
      <c r="B18" s="501"/>
      <c r="C18" s="473"/>
      <c r="D18" s="502"/>
      <c r="E18" s="478"/>
      <c r="F18" s="473"/>
      <c r="G18" s="484"/>
      <c r="H18" s="501"/>
      <c r="I18" s="473"/>
      <c r="J18" s="502"/>
      <c r="K18" s="487">
        <f>D18+G18+J18</f>
        <v>0</v>
      </c>
      <c r="L18" s="13">
        <v>3</v>
      </c>
    </row>
    <row r="19" spans="1:12" ht="31.5" customHeight="1" thickBot="1">
      <c r="A19" s="482" t="s">
        <v>211</v>
      </c>
      <c r="B19" s="503"/>
      <c r="C19" s="476"/>
      <c r="D19" s="504"/>
      <c r="E19" s="479"/>
      <c r="F19" s="476"/>
      <c r="G19" s="485"/>
      <c r="H19" s="503"/>
      <c r="I19" s="476"/>
      <c r="J19" s="504"/>
      <c r="K19" s="488">
        <f>D19+G19+J19</f>
        <v>0</v>
      </c>
      <c r="L19" s="13">
        <v>4</v>
      </c>
    </row>
    <row r="20" spans="1:12" ht="31.5" customHeight="1" thickBot="1">
      <c r="A20" s="437" t="s">
        <v>30</v>
      </c>
      <c r="B20" s="438">
        <f aca="true" t="shared" si="0" ref="B20:J20">SUM(B17:B19)</f>
        <v>0</v>
      </c>
      <c r="C20" s="439">
        <f t="shared" si="0"/>
        <v>0</v>
      </c>
      <c r="D20" s="441">
        <f t="shared" si="0"/>
        <v>0</v>
      </c>
      <c r="E20" s="442">
        <f t="shared" si="0"/>
        <v>0</v>
      </c>
      <c r="F20" s="439">
        <f t="shared" si="0"/>
        <v>0</v>
      </c>
      <c r="G20" s="491">
        <f t="shared" si="0"/>
        <v>0</v>
      </c>
      <c r="H20" s="438">
        <f t="shared" si="0"/>
        <v>0</v>
      </c>
      <c r="I20" s="439">
        <f t="shared" si="0"/>
        <v>0</v>
      </c>
      <c r="J20" s="441">
        <f t="shared" si="0"/>
        <v>0</v>
      </c>
      <c r="K20" s="443">
        <f>D20+G20+J20</f>
        <v>0</v>
      </c>
      <c r="L20" s="13">
        <v>5</v>
      </c>
    </row>
    <row r="21" spans="1:12" ht="31.5" customHeight="1" thickBot="1">
      <c r="A21" s="1181" t="s">
        <v>243</v>
      </c>
      <c r="B21" s="1182"/>
      <c r="C21" s="1182"/>
      <c r="D21" s="1182"/>
      <c r="E21" s="1182"/>
      <c r="F21" s="1182"/>
      <c r="G21" s="1182"/>
      <c r="H21" s="1182"/>
      <c r="I21" s="1182"/>
      <c r="J21" s="1182"/>
      <c r="K21" s="1183"/>
      <c r="L21" s="13">
        <v>6</v>
      </c>
    </row>
    <row r="22" spans="1:12" ht="31.5" customHeight="1">
      <c r="A22" s="480" t="s">
        <v>283</v>
      </c>
      <c r="B22" s="498"/>
      <c r="C22" s="499"/>
      <c r="D22" s="500"/>
      <c r="E22" s="477"/>
      <c r="F22" s="475"/>
      <c r="G22" s="483"/>
      <c r="H22" s="498"/>
      <c r="I22" s="499"/>
      <c r="J22" s="500"/>
      <c r="K22" s="486">
        <f aca="true" t="shared" si="1" ref="K22:K28">D22+G22+J22</f>
        <v>0</v>
      </c>
      <c r="L22" s="13">
        <v>7</v>
      </c>
    </row>
    <row r="23" spans="1:12" ht="31.5" customHeight="1">
      <c r="A23" s="481" t="s">
        <v>284</v>
      </c>
      <c r="B23" s="501"/>
      <c r="C23" s="473"/>
      <c r="D23" s="502"/>
      <c r="E23" s="478"/>
      <c r="F23" s="473"/>
      <c r="G23" s="484"/>
      <c r="H23" s="501"/>
      <c r="I23" s="473"/>
      <c r="J23" s="502"/>
      <c r="K23" s="487">
        <f t="shared" si="1"/>
        <v>0</v>
      </c>
      <c r="L23" s="13">
        <v>8</v>
      </c>
    </row>
    <row r="24" spans="1:12" ht="31.5" customHeight="1">
      <c r="A24" s="489" t="s">
        <v>210</v>
      </c>
      <c r="B24" s="501"/>
      <c r="C24" s="473"/>
      <c r="D24" s="502"/>
      <c r="E24" s="478"/>
      <c r="F24" s="473"/>
      <c r="G24" s="484"/>
      <c r="H24" s="501"/>
      <c r="I24" s="473"/>
      <c r="J24" s="502"/>
      <c r="K24" s="487">
        <f t="shared" si="1"/>
        <v>0</v>
      </c>
      <c r="L24" s="13">
        <v>9</v>
      </c>
    </row>
    <row r="25" spans="1:12" ht="31.5" customHeight="1">
      <c r="A25" s="481" t="s">
        <v>209</v>
      </c>
      <c r="B25" s="501"/>
      <c r="C25" s="473"/>
      <c r="D25" s="502"/>
      <c r="E25" s="478"/>
      <c r="F25" s="473"/>
      <c r="G25" s="484"/>
      <c r="H25" s="501"/>
      <c r="I25" s="473"/>
      <c r="J25" s="502"/>
      <c r="K25" s="487">
        <f t="shared" si="1"/>
        <v>0</v>
      </c>
      <c r="L25" s="13">
        <v>10</v>
      </c>
    </row>
    <row r="26" spans="1:12" ht="31.5" customHeight="1">
      <c r="A26" s="481" t="s">
        <v>208</v>
      </c>
      <c r="B26" s="501"/>
      <c r="C26" s="473"/>
      <c r="D26" s="502"/>
      <c r="E26" s="478"/>
      <c r="F26" s="473"/>
      <c r="G26" s="484"/>
      <c r="H26" s="501"/>
      <c r="I26" s="473"/>
      <c r="J26" s="502"/>
      <c r="K26" s="487">
        <f t="shared" si="1"/>
        <v>0</v>
      </c>
      <c r="L26" s="13">
        <v>11</v>
      </c>
    </row>
    <row r="27" spans="1:12" ht="31.5" customHeight="1" thickBot="1">
      <c r="A27" s="490" t="s">
        <v>207</v>
      </c>
      <c r="B27" s="503"/>
      <c r="C27" s="476"/>
      <c r="D27" s="504"/>
      <c r="E27" s="479"/>
      <c r="F27" s="476"/>
      <c r="G27" s="485"/>
      <c r="H27" s="503"/>
      <c r="I27" s="476"/>
      <c r="J27" s="504"/>
      <c r="K27" s="492">
        <f t="shared" si="1"/>
        <v>0</v>
      </c>
      <c r="L27" s="13">
        <v>12</v>
      </c>
    </row>
    <row r="28" spans="1:12" ht="31.5" customHeight="1" thickBot="1">
      <c r="A28" s="437" t="s">
        <v>31</v>
      </c>
      <c r="B28" s="438">
        <f aca="true" t="shared" si="2" ref="B28:J28">SUM(B22:B27)</f>
        <v>0</v>
      </c>
      <c r="C28" s="439">
        <f t="shared" si="2"/>
        <v>0</v>
      </c>
      <c r="D28" s="441">
        <f t="shared" si="2"/>
        <v>0</v>
      </c>
      <c r="E28" s="442">
        <f t="shared" si="2"/>
        <v>0</v>
      </c>
      <c r="F28" s="439">
        <f t="shared" si="2"/>
        <v>0</v>
      </c>
      <c r="G28" s="491">
        <f t="shared" si="2"/>
        <v>0</v>
      </c>
      <c r="H28" s="438">
        <f t="shared" si="2"/>
        <v>0</v>
      </c>
      <c r="I28" s="439">
        <f t="shared" si="2"/>
        <v>0</v>
      </c>
      <c r="J28" s="441">
        <f t="shared" si="2"/>
        <v>0</v>
      </c>
      <c r="K28" s="443">
        <f t="shared" si="1"/>
        <v>0</v>
      </c>
      <c r="L28" s="13">
        <v>5</v>
      </c>
    </row>
    <row r="29" spans="1:11" ht="31.5" customHeight="1" thickBot="1">
      <c r="A29" s="1181" t="s">
        <v>375</v>
      </c>
      <c r="B29" s="1182"/>
      <c r="C29" s="1182"/>
      <c r="D29" s="1182"/>
      <c r="E29" s="1182"/>
      <c r="F29" s="1182"/>
      <c r="G29" s="1182"/>
      <c r="H29" s="1182"/>
      <c r="I29" s="1182"/>
      <c r="J29" s="1182"/>
      <c r="K29" s="1183"/>
    </row>
    <row r="30" spans="1:11" ht="31.5" customHeight="1">
      <c r="A30" s="493" t="s">
        <v>329</v>
      </c>
      <c r="B30" s="498"/>
      <c r="C30" s="499"/>
      <c r="D30" s="500"/>
      <c r="E30" s="477"/>
      <c r="F30" s="475"/>
      <c r="G30" s="483"/>
      <c r="H30" s="498"/>
      <c r="I30" s="499"/>
      <c r="J30" s="500"/>
      <c r="K30" s="507">
        <f aca="true" t="shared" si="3" ref="K30:K36">D30+G30+J30</f>
        <v>0</v>
      </c>
    </row>
    <row r="31" spans="1:11" ht="31.5" customHeight="1">
      <c r="A31" s="481" t="s">
        <v>330</v>
      </c>
      <c r="B31" s="501"/>
      <c r="C31" s="473"/>
      <c r="D31" s="502"/>
      <c r="E31" s="478"/>
      <c r="F31" s="473"/>
      <c r="G31" s="484"/>
      <c r="H31" s="501"/>
      <c r="I31" s="473"/>
      <c r="J31" s="502"/>
      <c r="K31" s="508">
        <f t="shared" si="3"/>
        <v>0</v>
      </c>
    </row>
    <row r="32" spans="1:11" ht="31.5" customHeight="1">
      <c r="A32" s="481" t="s">
        <v>331</v>
      </c>
      <c r="B32" s="501"/>
      <c r="C32" s="473"/>
      <c r="D32" s="502"/>
      <c r="E32" s="478"/>
      <c r="F32" s="473"/>
      <c r="G32" s="484"/>
      <c r="H32" s="501"/>
      <c r="I32" s="473"/>
      <c r="J32" s="502"/>
      <c r="K32" s="508">
        <f t="shared" si="3"/>
        <v>0</v>
      </c>
    </row>
    <row r="33" spans="1:11" ht="31.5" customHeight="1">
      <c r="A33" s="481" t="s">
        <v>332</v>
      </c>
      <c r="B33" s="501"/>
      <c r="C33" s="473"/>
      <c r="D33" s="502"/>
      <c r="E33" s="478"/>
      <c r="F33" s="473"/>
      <c r="G33" s="484"/>
      <c r="H33" s="501"/>
      <c r="I33" s="473"/>
      <c r="J33" s="502"/>
      <c r="K33" s="508">
        <f>D33+G33+J33</f>
        <v>0</v>
      </c>
    </row>
    <row r="34" spans="1:11" ht="31.5" customHeight="1">
      <c r="A34" s="481" t="s">
        <v>333</v>
      </c>
      <c r="B34" s="501"/>
      <c r="C34" s="473"/>
      <c r="D34" s="502"/>
      <c r="E34" s="478"/>
      <c r="F34" s="473"/>
      <c r="G34" s="484"/>
      <c r="H34" s="501"/>
      <c r="I34" s="473"/>
      <c r="J34" s="502"/>
      <c r="K34" s="508">
        <f t="shared" si="3"/>
        <v>0</v>
      </c>
    </row>
    <row r="35" spans="1:11" ht="31.5" customHeight="1" thickBot="1">
      <c r="A35" s="490" t="s">
        <v>334</v>
      </c>
      <c r="B35" s="503"/>
      <c r="C35" s="476"/>
      <c r="D35" s="504"/>
      <c r="E35" s="479"/>
      <c r="F35" s="476"/>
      <c r="G35" s="485"/>
      <c r="H35" s="503"/>
      <c r="I35" s="476"/>
      <c r="J35" s="504"/>
      <c r="K35" s="509">
        <f t="shared" si="3"/>
        <v>0</v>
      </c>
    </row>
    <row r="36" spans="1:11" ht="31.5" customHeight="1" thickBot="1">
      <c r="A36" s="437" t="s">
        <v>374</v>
      </c>
      <c r="B36" s="438">
        <f aca="true" t="shared" si="4" ref="B36:J36">SUM(B30:B35)</f>
        <v>0</v>
      </c>
      <c r="C36" s="439">
        <f t="shared" si="4"/>
        <v>0</v>
      </c>
      <c r="D36" s="441">
        <f t="shared" si="4"/>
        <v>0</v>
      </c>
      <c r="E36" s="442">
        <f t="shared" si="4"/>
        <v>0</v>
      </c>
      <c r="F36" s="439">
        <f t="shared" si="4"/>
        <v>0</v>
      </c>
      <c r="G36" s="491">
        <f t="shared" si="4"/>
        <v>0</v>
      </c>
      <c r="H36" s="438">
        <f t="shared" si="4"/>
        <v>0</v>
      </c>
      <c r="I36" s="439">
        <f t="shared" si="4"/>
        <v>0</v>
      </c>
      <c r="J36" s="441">
        <f t="shared" si="4"/>
        <v>0</v>
      </c>
      <c r="K36" s="440">
        <f t="shared" si="3"/>
        <v>0</v>
      </c>
    </row>
    <row r="37" spans="1:12" ht="31.5" customHeight="1" thickBot="1">
      <c r="A37" s="1181" t="s">
        <v>244</v>
      </c>
      <c r="B37" s="1182"/>
      <c r="C37" s="1182"/>
      <c r="D37" s="1182"/>
      <c r="E37" s="1182"/>
      <c r="F37" s="1182"/>
      <c r="G37" s="1182"/>
      <c r="H37" s="1182"/>
      <c r="I37" s="1182"/>
      <c r="J37" s="1182"/>
      <c r="K37" s="1183"/>
      <c r="L37" s="13">
        <v>14</v>
      </c>
    </row>
    <row r="38" spans="1:12" ht="31.5" customHeight="1">
      <c r="A38" s="480" t="s">
        <v>285</v>
      </c>
      <c r="B38" s="498"/>
      <c r="C38" s="499"/>
      <c r="D38" s="500"/>
      <c r="E38" s="477"/>
      <c r="F38" s="475"/>
      <c r="G38" s="483"/>
      <c r="H38" s="498"/>
      <c r="I38" s="499"/>
      <c r="J38" s="500"/>
      <c r="K38" s="486">
        <f aca="true" t="shared" si="5" ref="K38:K43">D38+G38+J38</f>
        <v>0</v>
      </c>
      <c r="L38" s="13">
        <v>15</v>
      </c>
    </row>
    <row r="39" spans="1:12" ht="31.5" customHeight="1">
      <c r="A39" s="481" t="s">
        <v>286</v>
      </c>
      <c r="B39" s="501"/>
      <c r="C39" s="473"/>
      <c r="D39" s="502"/>
      <c r="E39" s="478"/>
      <c r="F39" s="473"/>
      <c r="G39" s="484"/>
      <c r="H39" s="501"/>
      <c r="I39" s="473"/>
      <c r="J39" s="502"/>
      <c r="K39" s="487">
        <f>D39+G39+J39</f>
        <v>0</v>
      </c>
      <c r="L39" s="13">
        <v>16</v>
      </c>
    </row>
    <row r="40" spans="1:12" ht="31.5" customHeight="1">
      <c r="A40" s="481" t="s">
        <v>287</v>
      </c>
      <c r="B40" s="501"/>
      <c r="C40" s="473"/>
      <c r="D40" s="502"/>
      <c r="E40" s="478"/>
      <c r="F40" s="473"/>
      <c r="G40" s="484"/>
      <c r="H40" s="501"/>
      <c r="I40" s="473"/>
      <c r="J40" s="502"/>
      <c r="K40" s="487">
        <f t="shared" si="5"/>
        <v>0</v>
      </c>
      <c r="L40" s="13">
        <v>17</v>
      </c>
    </row>
    <row r="41" spans="1:12" ht="31.5" customHeight="1">
      <c r="A41" s="481" t="s">
        <v>282</v>
      </c>
      <c r="B41" s="501"/>
      <c r="C41" s="473"/>
      <c r="D41" s="502"/>
      <c r="E41" s="478"/>
      <c r="F41" s="473"/>
      <c r="G41" s="484"/>
      <c r="H41" s="501"/>
      <c r="I41" s="473"/>
      <c r="J41" s="502"/>
      <c r="K41" s="487">
        <f t="shared" si="5"/>
        <v>0</v>
      </c>
      <c r="L41" s="13">
        <v>18</v>
      </c>
    </row>
    <row r="42" spans="1:11" ht="31.5" customHeight="1">
      <c r="A42" s="481" t="s">
        <v>295</v>
      </c>
      <c r="B42" s="501"/>
      <c r="C42" s="473"/>
      <c r="D42" s="502"/>
      <c r="E42" s="478"/>
      <c r="F42" s="473"/>
      <c r="G42" s="484"/>
      <c r="H42" s="501"/>
      <c r="I42" s="473"/>
      <c r="J42" s="502"/>
      <c r="K42" s="487">
        <f t="shared" si="5"/>
        <v>0</v>
      </c>
    </row>
    <row r="43" spans="1:12" ht="31.5" customHeight="1" thickBot="1">
      <c r="A43" s="482" t="s">
        <v>296</v>
      </c>
      <c r="B43" s="503"/>
      <c r="C43" s="476"/>
      <c r="D43" s="504"/>
      <c r="E43" s="479"/>
      <c r="F43" s="476"/>
      <c r="G43" s="485"/>
      <c r="H43" s="503"/>
      <c r="I43" s="476"/>
      <c r="J43" s="504"/>
      <c r="K43" s="488">
        <f t="shared" si="5"/>
        <v>0</v>
      </c>
      <c r="L43" s="13">
        <v>18</v>
      </c>
    </row>
    <row r="44" spans="1:12" ht="31.5" customHeight="1" thickBot="1">
      <c r="A44" s="437" t="s">
        <v>32</v>
      </c>
      <c r="B44" s="438">
        <f aca="true" t="shared" si="6" ref="B44:J44">SUM(B38:B43)</f>
        <v>0</v>
      </c>
      <c r="C44" s="439">
        <f t="shared" si="6"/>
        <v>0</v>
      </c>
      <c r="D44" s="441">
        <f t="shared" si="6"/>
        <v>0</v>
      </c>
      <c r="E44" s="442">
        <f t="shared" si="6"/>
        <v>0</v>
      </c>
      <c r="F44" s="439">
        <f t="shared" si="6"/>
        <v>0</v>
      </c>
      <c r="G44" s="491">
        <f t="shared" si="6"/>
        <v>0</v>
      </c>
      <c r="H44" s="438">
        <f t="shared" si="6"/>
        <v>0</v>
      </c>
      <c r="I44" s="439">
        <f t="shared" si="6"/>
        <v>0</v>
      </c>
      <c r="J44" s="441">
        <f t="shared" si="6"/>
        <v>0</v>
      </c>
      <c r="K44" s="443">
        <f>SUM(K38:K43)</f>
        <v>0</v>
      </c>
      <c r="L44" s="13">
        <v>5</v>
      </c>
    </row>
    <row r="45" spans="1:12" ht="31.5" customHeight="1" thickBot="1">
      <c r="A45" s="494" t="s">
        <v>33</v>
      </c>
      <c r="B45" s="531"/>
      <c r="C45" s="532"/>
      <c r="D45" s="506"/>
      <c r="E45" s="505"/>
      <c r="F45" s="495"/>
      <c r="G45" s="496"/>
      <c r="H45" s="510"/>
      <c r="I45" s="495"/>
      <c r="J45" s="506"/>
      <c r="K45" s="366">
        <f>D45+G45+J45</f>
        <v>0</v>
      </c>
      <c r="L45" s="13">
        <v>24</v>
      </c>
    </row>
    <row r="46" spans="1:12" ht="31.5" customHeight="1" thickBot="1">
      <c r="A46" s="437" t="s">
        <v>216</v>
      </c>
      <c r="B46" s="438">
        <f aca="true" t="shared" si="7" ref="B46:J46">SUM(B20,B28,B36,B44,B45)</f>
        <v>0</v>
      </c>
      <c r="C46" s="439">
        <f t="shared" si="7"/>
        <v>0</v>
      </c>
      <c r="D46" s="441">
        <f t="shared" si="7"/>
        <v>0</v>
      </c>
      <c r="E46" s="442">
        <f t="shared" si="7"/>
        <v>0</v>
      </c>
      <c r="F46" s="439">
        <f t="shared" si="7"/>
        <v>0</v>
      </c>
      <c r="G46" s="491">
        <f t="shared" si="7"/>
        <v>0</v>
      </c>
      <c r="H46" s="438">
        <f t="shared" si="7"/>
        <v>0</v>
      </c>
      <c r="I46" s="439">
        <f t="shared" si="7"/>
        <v>0</v>
      </c>
      <c r="J46" s="441">
        <f t="shared" si="7"/>
        <v>0</v>
      </c>
      <c r="K46" s="443">
        <f>SUM(K20,K28,K36,K44,K45)</f>
        <v>0</v>
      </c>
      <c r="L46" s="13">
        <v>25</v>
      </c>
    </row>
    <row r="47" spans="1:11" ht="31.5" customHeight="1" thickBot="1">
      <c r="A47" s="444"/>
      <c r="B47" s="444"/>
      <c r="C47" s="444"/>
      <c r="D47" s="445"/>
      <c r="E47" s="445"/>
      <c r="F47" s="445"/>
      <c r="G47" s="445"/>
      <c r="H47" s="445"/>
      <c r="I47" s="445"/>
      <c r="J47" s="445"/>
      <c r="K47" s="445"/>
    </row>
    <row r="48" spans="1:11" ht="31.5" customHeight="1" thickBot="1">
      <c r="A48" s="446" t="s">
        <v>218</v>
      </c>
      <c r="B48" s="447"/>
      <c r="C48" s="448"/>
      <c r="D48" s="449"/>
      <c r="E48" s="447"/>
      <c r="F48" s="450"/>
      <c r="G48" s="451"/>
      <c r="H48" s="447"/>
      <c r="I48" s="450"/>
      <c r="J48" s="451"/>
      <c r="K48" s="440">
        <f>D48+G48+J48</f>
        <v>0</v>
      </c>
    </row>
    <row r="49" spans="1:11" ht="31.5" customHeight="1" thickBot="1">
      <c r="A49" s="444"/>
      <c r="B49" s="444"/>
      <c r="C49" s="444"/>
      <c r="D49" s="445"/>
      <c r="E49" s="445"/>
      <c r="F49" s="445"/>
      <c r="G49" s="445"/>
      <c r="H49" s="445"/>
      <c r="I49" s="445"/>
      <c r="J49" s="445"/>
      <c r="K49" s="445"/>
    </row>
    <row r="50" spans="1:11" ht="31.5" customHeight="1" thickBot="1">
      <c r="A50" s="452" t="s">
        <v>34</v>
      </c>
      <c r="B50" s="453">
        <f>B46+B48</f>
        <v>0</v>
      </c>
      <c r="C50" s="454">
        <f>C46+C48</f>
        <v>0</v>
      </c>
      <c r="D50" s="455">
        <f aca="true" t="shared" si="8" ref="D50:I50">D46+D48</f>
        <v>0</v>
      </c>
      <c r="E50" s="456">
        <f t="shared" si="8"/>
        <v>0</v>
      </c>
      <c r="F50" s="454">
        <f t="shared" si="8"/>
        <v>0</v>
      </c>
      <c r="G50" s="456">
        <f t="shared" si="8"/>
        <v>0</v>
      </c>
      <c r="H50" s="457">
        <f t="shared" si="8"/>
        <v>0</v>
      </c>
      <c r="I50" s="454">
        <f t="shared" si="8"/>
        <v>0</v>
      </c>
      <c r="J50" s="455">
        <f>J46+J48</f>
        <v>0</v>
      </c>
      <c r="K50" s="455">
        <f>K46+K48</f>
        <v>0</v>
      </c>
    </row>
    <row r="51" spans="1:11" ht="31.5" customHeight="1">
      <c r="A51" s="444"/>
      <c r="B51" s="444"/>
      <c r="C51" s="444"/>
      <c r="D51" s="458"/>
      <c r="E51" s="458"/>
      <c r="F51" s="458"/>
      <c r="G51" s="458"/>
      <c r="H51" s="458"/>
      <c r="I51" s="458"/>
      <c r="J51" s="458"/>
      <c r="K51" s="458"/>
    </row>
    <row r="52" spans="1:11" ht="31.5" customHeight="1" thickBot="1">
      <c r="A52" s="459" t="s">
        <v>241</v>
      </c>
      <c r="B52" s="459"/>
      <c r="C52" s="459"/>
      <c r="D52" s="458"/>
      <c r="E52" s="458"/>
      <c r="F52" s="458"/>
      <c r="G52" s="458"/>
      <c r="H52" s="458"/>
      <c r="I52" s="458"/>
      <c r="J52" s="458"/>
      <c r="K52" s="458"/>
    </row>
    <row r="53" spans="1:11" ht="31.5" customHeight="1" thickBot="1">
      <c r="A53" s="452" t="s">
        <v>239</v>
      </c>
      <c r="B53" s="468"/>
      <c r="C53" s="469"/>
      <c r="D53" s="470"/>
      <c r="E53" s="471"/>
      <c r="F53" s="469"/>
      <c r="G53" s="470"/>
      <c r="H53" s="472"/>
      <c r="I53" s="469"/>
      <c r="J53" s="472"/>
      <c r="K53" s="460">
        <f>D53+G53+J53</f>
        <v>0</v>
      </c>
    </row>
    <row r="54" spans="1:11" ht="31.5" customHeight="1" thickBot="1">
      <c r="A54" s="437" t="s">
        <v>259</v>
      </c>
      <c r="B54" s="447"/>
      <c r="C54" s="448"/>
      <c r="D54" s="461"/>
      <c r="E54" s="462"/>
      <c r="F54" s="463"/>
      <c r="G54" s="461"/>
      <c r="H54" s="464"/>
      <c r="I54" s="465"/>
      <c r="J54" s="466"/>
      <c r="K54" s="460">
        <f>D54+G54+J54</f>
        <v>0</v>
      </c>
    </row>
    <row r="55" spans="1:11" ht="19.5" customHeight="1">
      <c r="A55" s="12"/>
      <c r="B55" s="12"/>
      <c r="C55" s="12"/>
      <c r="D55" s="36"/>
      <c r="E55" s="36"/>
      <c r="F55" s="36"/>
      <c r="G55" s="36"/>
      <c r="H55" s="36"/>
      <c r="I55" s="36"/>
      <c r="J55" s="36"/>
      <c r="K55" s="36"/>
    </row>
    <row r="56" spans="1:11" ht="36" customHeight="1" thickBot="1">
      <c r="A56" s="12"/>
      <c r="B56" s="12"/>
      <c r="C56" s="12"/>
      <c r="D56" s="36"/>
      <c r="E56" s="36"/>
      <c r="F56" s="36"/>
      <c r="G56" s="36"/>
      <c r="H56" s="36"/>
      <c r="I56" s="36"/>
      <c r="J56" s="36"/>
      <c r="K56" s="36"/>
    </row>
    <row r="57" spans="1:11" ht="21.75" customHeight="1">
      <c r="A57" s="1178" t="s">
        <v>224</v>
      </c>
      <c r="B57" s="1184">
        <f>IF(Carátula!E12="","",Carátula!E12)</f>
      </c>
      <c r="C57" s="761"/>
      <c r="D57" s="761"/>
      <c r="E57" s="761"/>
      <c r="F57" s="761"/>
      <c r="G57" s="761"/>
      <c r="H57" s="761"/>
      <c r="I57" s="761"/>
      <c r="J57" s="761"/>
      <c r="K57" s="762"/>
    </row>
    <row r="58" spans="1:11" ht="21.75" customHeight="1" thickBot="1">
      <c r="A58" s="1180"/>
      <c r="B58" s="1185"/>
      <c r="C58" s="765"/>
      <c r="D58" s="765"/>
      <c r="E58" s="765"/>
      <c r="F58" s="765"/>
      <c r="G58" s="765"/>
      <c r="H58" s="765"/>
      <c r="I58" s="765"/>
      <c r="J58" s="765"/>
      <c r="K58" s="766"/>
    </row>
    <row r="59" spans="1:11" ht="21.75" customHeight="1">
      <c r="A59" s="1178" t="s">
        <v>225</v>
      </c>
      <c r="B59" s="1186">
        <f>IF(Carátula!E13="","",Carátula!E13)</f>
      </c>
      <c r="C59" s="1187"/>
      <c r="D59" s="1187"/>
      <c r="E59" s="1187"/>
      <c r="F59" s="1187"/>
      <c r="G59" s="1187"/>
      <c r="H59" s="1187"/>
      <c r="I59" s="1187"/>
      <c r="J59" s="1187"/>
      <c r="K59" s="1188"/>
    </row>
    <row r="60" spans="1:11" ht="21.75" customHeight="1">
      <c r="A60" s="1179"/>
      <c r="B60" s="1189"/>
      <c r="C60" s="1190"/>
      <c r="D60" s="1190"/>
      <c r="E60" s="1190"/>
      <c r="F60" s="1190"/>
      <c r="G60" s="1190"/>
      <c r="H60" s="1190"/>
      <c r="I60" s="1190"/>
      <c r="J60" s="1190"/>
      <c r="K60" s="1191"/>
    </row>
    <row r="61" spans="1:12" ht="21.75" customHeight="1" thickBot="1">
      <c r="A61" s="1180"/>
      <c r="B61" s="1192"/>
      <c r="C61" s="1193"/>
      <c r="D61" s="1193"/>
      <c r="E61" s="1193"/>
      <c r="F61" s="1193"/>
      <c r="G61" s="1193"/>
      <c r="H61" s="1193"/>
      <c r="I61" s="1193"/>
      <c r="J61" s="1193"/>
      <c r="K61" s="1194"/>
      <c r="L61" s="69"/>
    </row>
    <row r="62" spans="1:12" ht="33" customHeight="1" thickBot="1">
      <c r="A62" s="467" t="s">
        <v>226</v>
      </c>
      <c r="B62" s="1169">
        <f>IF(Carátula!E14="","",Carátula!E14)</f>
      </c>
      <c r="C62" s="767"/>
      <c r="D62" s="767"/>
      <c r="E62" s="767"/>
      <c r="F62" s="767"/>
      <c r="G62" s="767"/>
      <c r="H62" s="767"/>
      <c r="I62" s="767"/>
      <c r="J62" s="767"/>
      <c r="K62" s="768"/>
      <c r="L62" s="69"/>
    </row>
    <row r="63" spans="7:11" ht="27" customHeight="1">
      <c r="G63" s="58"/>
      <c r="H63" s="58"/>
      <c r="I63" s="58"/>
      <c r="J63" s="58"/>
      <c r="K63" s="58"/>
    </row>
    <row r="64" ht="23.25">
      <c r="A64" s="299" t="s">
        <v>324</v>
      </c>
    </row>
    <row r="65" ht="23.25">
      <c r="A65" s="299" t="s">
        <v>383</v>
      </c>
    </row>
  </sheetData>
  <sheetProtection password="E355" sheet="1" selectLockedCells="1"/>
  <mergeCells count="26">
    <mergeCell ref="A59:A61"/>
    <mergeCell ref="A57:A58"/>
    <mergeCell ref="A37:K37"/>
    <mergeCell ref="A16:K16"/>
    <mergeCell ref="A21:K21"/>
    <mergeCell ref="A29:K29"/>
    <mergeCell ref="B57:K58"/>
    <mergeCell ref="B59:K61"/>
    <mergeCell ref="B62:K62"/>
    <mergeCell ref="A1:K1"/>
    <mergeCell ref="A15:K15"/>
    <mergeCell ref="A4:K4"/>
    <mergeCell ref="A5:K6"/>
    <mergeCell ref="A7:G7"/>
    <mergeCell ref="K12:K14"/>
    <mergeCell ref="B12:D12"/>
    <mergeCell ref="A8:G9"/>
    <mergeCell ref="H7:K7"/>
    <mergeCell ref="H8:K9"/>
    <mergeCell ref="A12:A14"/>
    <mergeCell ref="B13:B14"/>
    <mergeCell ref="D13:D14"/>
    <mergeCell ref="E12:J12"/>
    <mergeCell ref="E13:G13"/>
    <mergeCell ref="H13:J13"/>
    <mergeCell ref="C13:C14"/>
  </mergeCells>
  <printOptions horizontalCentered="1" verticalCentered="1"/>
  <pageMargins left="0.3937007874015748" right="0.3937007874015748" top="0" bottom="0" header="0.3937007874015748" footer="0"/>
  <pageSetup fitToHeight="1" fitToWidth="1" horizontalDpi="300" verticalDpi="300" orientation="portrait" paperSize="9" scale="36" r:id="rId1"/>
</worksheet>
</file>

<file path=xl/worksheets/sheet19.xml><?xml version="1.0" encoding="utf-8"?>
<worksheet xmlns="http://schemas.openxmlformats.org/spreadsheetml/2006/main" xmlns:r="http://schemas.openxmlformats.org/officeDocument/2006/relationships">
  <dimension ref="A1:IV256"/>
  <sheetViews>
    <sheetView zoomScalePageLayoutView="0" workbookViewId="0" topLeftCell="A1">
      <selection activeCell="A1" sqref="A1"/>
    </sheetView>
  </sheetViews>
  <sheetFormatPr defaultColWidth="11.421875" defaultRowHeight="12.75"/>
  <sheetData>
    <row r="1" spans="1:256" ht="12.75">
      <c r="A1">
        <v>-1</v>
      </c>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c r="AX1">
        <v>48</v>
      </c>
      <c r="AY1">
        <v>49</v>
      </c>
      <c r="AZ1">
        <v>50</v>
      </c>
      <c r="BA1">
        <v>51</v>
      </c>
      <c r="BB1">
        <v>52</v>
      </c>
      <c r="BC1">
        <v>53</v>
      </c>
      <c r="BD1">
        <v>54</v>
      </c>
      <c r="BE1">
        <v>55</v>
      </c>
      <c r="BF1">
        <v>56</v>
      </c>
      <c r="BG1">
        <v>57</v>
      </c>
      <c r="BH1">
        <v>58</v>
      </c>
      <c r="BI1">
        <v>59</v>
      </c>
      <c r="BJ1">
        <v>60</v>
      </c>
      <c r="BK1">
        <v>61</v>
      </c>
      <c r="BL1">
        <v>62</v>
      </c>
      <c r="BM1">
        <v>63</v>
      </c>
      <c r="BN1">
        <v>64</v>
      </c>
      <c r="BO1">
        <v>65</v>
      </c>
      <c r="BP1">
        <v>66</v>
      </c>
      <c r="BQ1">
        <v>67</v>
      </c>
      <c r="BR1">
        <v>68</v>
      </c>
      <c r="BS1">
        <v>69</v>
      </c>
      <c r="BT1">
        <v>70</v>
      </c>
      <c r="BU1">
        <v>71</v>
      </c>
      <c r="BV1">
        <v>72</v>
      </c>
      <c r="BW1">
        <v>73</v>
      </c>
      <c r="BX1">
        <v>74</v>
      </c>
      <c r="BY1">
        <v>75</v>
      </c>
      <c r="BZ1">
        <v>76</v>
      </c>
      <c r="CA1">
        <v>77</v>
      </c>
      <c r="CB1">
        <v>78</v>
      </c>
      <c r="CC1">
        <v>79</v>
      </c>
      <c r="CD1">
        <v>80</v>
      </c>
      <c r="CE1">
        <v>81</v>
      </c>
      <c r="CF1">
        <v>82</v>
      </c>
      <c r="CG1">
        <v>83</v>
      </c>
      <c r="CH1">
        <v>84</v>
      </c>
      <c r="CI1">
        <v>85</v>
      </c>
      <c r="CJ1">
        <v>86</v>
      </c>
      <c r="CK1">
        <v>87</v>
      </c>
      <c r="CL1">
        <v>88</v>
      </c>
      <c r="CM1">
        <v>89</v>
      </c>
      <c r="CN1">
        <v>90</v>
      </c>
      <c r="CO1">
        <v>91</v>
      </c>
      <c r="CP1">
        <v>92</v>
      </c>
      <c r="CQ1">
        <v>93</v>
      </c>
      <c r="CR1">
        <v>94</v>
      </c>
      <c r="CS1">
        <v>95</v>
      </c>
      <c r="CT1">
        <v>96</v>
      </c>
      <c r="CU1">
        <v>97</v>
      </c>
      <c r="CV1">
        <v>98</v>
      </c>
      <c r="CW1">
        <v>99</v>
      </c>
      <c r="CX1">
        <v>100</v>
      </c>
      <c r="CY1">
        <v>101</v>
      </c>
      <c r="CZ1">
        <v>102</v>
      </c>
      <c r="DA1">
        <v>103</v>
      </c>
      <c r="DB1">
        <v>104</v>
      </c>
      <c r="DC1">
        <v>105</v>
      </c>
      <c r="DD1">
        <v>106</v>
      </c>
      <c r="DE1">
        <v>107</v>
      </c>
      <c r="DF1">
        <v>108</v>
      </c>
      <c r="DG1">
        <v>109</v>
      </c>
      <c r="DH1">
        <v>110</v>
      </c>
      <c r="DI1">
        <v>111</v>
      </c>
      <c r="DJ1">
        <v>112</v>
      </c>
      <c r="DK1">
        <v>113</v>
      </c>
      <c r="DL1">
        <v>114</v>
      </c>
      <c r="DM1">
        <v>115</v>
      </c>
      <c r="DN1">
        <v>116</v>
      </c>
      <c r="DO1">
        <v>117</v>
      </c>
      <c r="DP1">
        <v>118</v>
      </c>
      <c r="DQ1">
        <v>119</v>
      </c>
      <c r="DR1">
        <v>120</v>
      </c>
      <c r="DS1">
        <v>121</v>
      </c>
      <c r="DT1">
        <v>122</v>
      </c>
      <c r="DU1">
        <v>123</v>
      </c>
      <c r="DV1">
        <v>124</v>
      </c>
      <c r="DW1">
        <v>125</v>
      </c>
      <c r="DX1">
        <v>126</v>
      </c>
      <c r="DY1">
        <v>127</v>
      </c>
      <c r="DZ1">
        <v>128</v>
      </c>
      <c r="EA1">
        <v>129</v>
      </c>
      <c r="EB1">
        <v>130</v>
      </c>
      <c r="EC1">
        <v>131</v>
      </c>
      <c r="ED1">
        <v>132</v>
      </c>
      <c r="EE1">
        <v>133</v>
      </c>
      <c r="EF1">
        <v>134</v>
      </c>
      <c r="EG1">
        <v>135</v>
      </c>
      <c r="EH1">
        <v>136</v>
      </c>
      <c r="EI1">
        <v>137</v>
      </c>
      <c r="EJ1">
        <v>138</v>
      </c>
      <c r="EK1">
        <v>139</v>
      </c>
      <c r="EL1">
        <v>140</v>
      </c>
      <c r="EM1">
        <v>141</v>
      </c>
      <c r="EN1">
        <v>142</v>
      </c>
      <c r="EO1">
        <v>143</v>
      </c>
      <c r="EP1">
        <v>144</v>
      </c>
      <c r="EQ1">
        <v>145</v>
      </c>
      <c r="ER1">
        <v>146</v>
      </c>
      <c r="ES1">
        <v>147</v>
      </c>
      <c r="ET1">
        <v>148</v>
      </c>
      <c r="EU1">
        <v>149</v>
      </c>
      <c r="EV1">
        <v>150</v>
      </c>
      <c r="EW1">
        <v>151</v>
      </c>
      <c r="EX1">
        <v>152</v>
      </c>
      <c r="EY1">
        <v>153</v>
      </c>
      <c r="EZ1">
        <v>154</v>
      </c>
      <c r="FA1">
        <v>155</v>
      </c>
      <c r="FB1">
        <v>156</v>
      </c>
      <c r="FC1">
        <v>157</v>
      </c>
      <c r="FD1">
        <v>158</v>
      </c>
      <c r="FE1">
        <v>159</v>
      </c>
      <c r="FF1">
        <v>160</v>
      </c>
      <c r="FG1">
        <v>161</v>
      </c>
      <c r="FH1">
        <v>162</v>
      </c>
      <c r="FI1">
        <v>163</v>
      </c>
      <c r="FJ1">
        <v>164</v>
      </c>
      <c r="FK1">
        <v>165</v>
      </c>
      <c r="FL1">
        <v>166</v>
      </c>
      <c r="FM1">
        <v>167</v>
      </c>
      <c r="FN1">
        <v>168</v>
      </c>
      <c r="FO1">
        <v>169</v>
      </c>
      <c r="FP1">
        <v>170</v>
      </c>
      <c r="FQ1">
        <v>171</v>
      </c>
      <c r="FR1">
        <v>172</v>
      </c>
      <c r="FS1">
        <v>173</v>
      </c>
      <c r="FT1">
        <v>174</v>
      </c>
      <c r="FU1">
        <v>175</v>
      </c>
      <c r="FV1">
        <v>176</v>
      </c>
      <c r="FW1">
        <v>177</v>
      </c>
      <c r="FX1">
        <v>178</v>
      </c>
      <c r="FY1">
        <v>179</v>
      </c>
      <c r="FZ1">
        <v>180</v>
      </c>
      <c r="GA1">
        <v>181</v>
      </c>
      <c r="GB1">
        <v>182</v>
      </c>
      <c r="GC1">
        <v>183</v>
      </c>
      <c r="GD1">
        <v>184</v>
      </c>
      <c r="GE1">
        <v>185</v>
      </c>
      <c r="GF1">
        <v>186</v>
      </c>
      <c r="GG1">
        <v>187</v>
      </c>
      <c r="GH1">
        <v>188</v>
      </c>
      <c r="GI1">
        <v>189</v>
      </c>
      <c r="GJ1">
        <v>190</v>
      </c>
      <c r="GK1">
        <v>191</v>
      </c>
      <c r="GL1">
        <v>192</v>
      </c>
      <c r="GM1">
        <v>193</v>
      </c>
      <c r="GN1">
        <v>194</v>
      </c>
      <c r="GO1">
        <v>195</v>
      </c>
      <c r="GP1">
        <v>196</v>
      </c>
      <c r="GQ1">
        <v>197</v>
      </c>
      <c r="GR1">
        <v>198</v>
      </c>
      <c r="GS1">
        <v>199</v>
      </c>
      <c r="GT1">
        <v>200</v>
      </c>
      <c r="GU1">
        <v>201</v>
      </c>
      <c r="GV1">
        <v>202</v>
      </c>
      <c r="GW1">
        <v>203</v>
      </c>
      <c r="GX1">
        <v>204</v>
      </c>
      <c r="GY1">
        <v>205</v>
      </c>
      <c r="GZ1">
        <v>206</v>
      </c>
      <c r="HA1">
        <v>207</v>
      </c>
      <c r="HB1">
        <v>208</v>
      </c>
      <c r="HC1">
        <v>209</v>
      </c>
      <c r="HD1">
        <v>210</v>
      </c>
      <c r="HE1">
        <v>211</v>
      </c>
      <c r="HF1">
        <v>212</v>
      </c>
      <c r="HG1">
        <v>213</v>
      </c>
      <c r="HH1">
        <v>214</v>
      </c>
      <c r="HI1">
        <v>215</v>
      </c>
      <c r="HJ1">
        <v>216</v>
      </c>
      <c r="HK1">
        <v>217</v>
      </c>
      <c r="HL1">
        <v>218</v>
      </c>
      <c r="HM1">
        <v>219</v>
      </c>
      <c r="HN1">
        <v>220</v>
      </c>
      <c r="HO1">
        <v>221</v>
      </c>
      <c r="HP1">
        <v>222</v>
      </c>
      <c r="HQ1">
        <v>223</v>
      </c>
      <c r="HR1">
        <v>224</v>
      </c>
      <c r="HS1">
        <v>225</v>
      </c>
      <c r="HT1">
        <v>226</v>
      </c>
      <c r="HU1">
        <v>227</v>
      </c>
      <c r="HV1">
        <v>228</v>
      </c>
      <c r="HW1">
        <v>229</v>
      </c>
      <c r="HX1">
        <v>230</v>
      </c>
      <c r="HY1">
        <v>231</v>
      </c>
      <c r="HZ1">
        <v>232</v>
      </c>
      <c r="IA1">
        <v>233</v>
      </c>
      <c r="IB1">
        <v>234</v>
      </c>
      <c r="IC1">
        <v>235</v>
      </c>
      <c r="ID1">
        <v>236</v>
      </c>
      <c r="IE1">
        <v>237</v>
      </c>
      <c r="IF1">
        <v>238</v>
      </c>
      <c r="IG1">
        <v>239</v>
      </c>
      <c r="IH1">
        <v>240</v>
      </c>
      <c r="II1">
        <v>241</v>
      </c>
      <c r="IJ1">
        <v>242</v>
      </c>
      <c r="IK1">
        <v>243</v>
      </c>
      <c r="IL1">
        <v>244</v>
      </c>
      <c r="IM1">
        <v>245</v>
      </c>
      <c r="IN1">
        <v>246</v>
      </c>
      <c r="IO1">
        <v>247</v>
      </c>
      <c r="IP1">
        <v>248</v>
      </c>
      <c r="IQ1">
        <v>249</v>
      </c>
      <c r="IR1">
        <v>250</v>
      </c>
      <c r="IS1">
        <v>251</v>
      </c>
      <c r="IT1">
        <v>252</v>
      </c>
      <c r="IU1">
        <v>253</v>
      </c>
      <c r="IV1">
        <v>254</v>
      </c>
    </row>
    <row r="2" spans="1:9" ht="12.75">
      <c r="A2">
        <v>0</v>
      </c>
      <c r="B2" t="s">
        <v>84</v>
      </c>
      <c r="C2">
        <v>4</v>
      </c>
      <c r="D2" t="s">
        <v>127</v>
      </c>
      <c r="E2">
        <v>320</v>
      </c>
      <c r="F2" t="s">
        <v>175</v>
      </c>
      <c r="G2">
        <v>0</v>
      </c>
      <c r="H2">
        <v>1</v>
      </c>
      <c r="I2">
        <v>0</v>
      </c>
    </row>
    <row r="3" spans="1:9" ht="12.75">
      <c r="A3">
        <v>1</v>
      </c>
      <c r="B3" t="s">
        <v>85</v>
      </c>
      <c r="C3" t="s">
        <v>119</v>
      </c>
      <c r="D3" t="s">
        <v>128</v>
      </c>
      <c r="E3">
        <v>10</v>
      </c>
      <c r="F3">
        <v>35</v>
      </c>
      <c r="H3" t="b">
        <v>0</v>
      </c>
      <c r="I3">
        <v>0</v>
      </c>
    </row>
    <row r="4" spans="1:9" ht="12.75">
      <c r="A4">
        <v>2</v>
      </c>
      <c r="B4">
        <v>7952</v>
      </c>
      <c r="C4" t="s">
        <v>120</v>
      </c>
      <c r="D4" t="s">
        <v>129</v>
      </c>
      <c r="E4">
        <v>4</v>
      </c>
      <c r="F4">
        <v>35</v>
      </c>
      <c r="I4">
        <v>0</v>
      </c>
    </row>
    <row r="5" spans="1:9" ht="12.75">
      <c r="A5">
        <v>3</v>
      </c>
      <c r="C5">
        <v>10</v>
      </c>
      <c r="D5">
        <v>2</v>
      </c>
      <c r="E5">
        <v>1</v>
      </c>
      <c r="F5">
        <v>0</v>
      </c>
      <c r="I5">
        <v>2</v>
      </c>
    </row>
    <row r="6" ht="12.75">
      <c r="A6">
        <v>4</v>
      </c>
    </row>
    <row r="7" spans="1:9" ht="12.75">
      <c r="A7">
        <v>5</v>
      </c>
      <c r="C7" t="s">
        <v>121</v>
      </c>
      <c r="D7">
        <v>1</v>
      </c>
      <c r="E7" t="s">
        <v>130</v>
      </c>
      <c r="F7">
        <v>39</v>
      </c>
      <c r="I7">
        <v>2</v>
      </c>
    </row>
    <row r="8" spans="1:9" ht="12.75">
      <c r="A8">
        <v>6</v>
      </c>
      <c r="B8" t="s">
        <v>86</v>
      </c>
      <c r="C8" t="s">
        <v>122</v>
      </c>
      <c r="E8" t="b">
        <v>0</v>
      </c>
      <c r="F8">
        <v>1</v>
      </c>
      <c r="I8">
        <v>0</v>
      </c>
    </row>
    <row r="9" spans="1:9" ht="12.75">
      <c r="A9">
        <v>7</v>
      </c>
      <c r="C9">
        <v>1</v>
      </c>
      <c r="E9">
        <v>0</v>
      </c>
      <c r="I9">
        <v>2</v>
      </c>
    </row>
    <row r="10" spans="1:9" ht="12.75">
      <c r="A10">
        <v>8</v>
      </c>
      <c r="B10" t="s">
        <v>87</v>
      </c>
      <c r="C10" t="b">
        <v>1</v>
      </c>
      <c r="E10">
        <v>0</v>
      </c>
      <c r="I10">
        <v>0</v>
      </c>
    </row>
    <row r="11" spans="1:9" ht="12.75">
      <c r="A11">
        <v>9</v>
      </c>
      <c r="C11" t="s">
        <v>123</v>
      </c>
      <c r="E11">
        <v>0</v>
      </c>
      <c r="I11">
        <v>2</v>
      </c>
    </row>
    <row r="12" spans="1:9" ht="12.75">
      <c r="A12">
        <v>10</v>
      </c>
      <c r="B12" t="s">
        <v>88</v>
      </c>
      <c r="C12" t="s">
        <v>124</v>
      </c>
      <c r="E12">
        <v>10</v>
      </c>
      <c r="I12">
        <v>0</v>
      </c>
    </row>
    <row r="13" spans="1:9" ht="12.75">
      <c r="A13">
        <v>11</v>
      </c>
      <c r="C13">
        <v>4</v>
      </c>
      <c r="E13" t="s">
        <v>131</v>
      </c>
      <c r="I13">
        <v>2</v>
      </c>
    </row>
    <row r="14" spans="1:9" ht="12.75">
      <c r="A14">
        <v>12</v>
      </c>
      <c r="B14" t="s">
        <v>89</v>
      </c>
      <c r="C14" t="b">
        <v>0</v>
      </c>
      <c r="E14" t="s">
        <v>132</v>
      </c>
      <c r="I14">
        <v>0</v>
      </c>
    </row>
    <row r="15" spans="1:9" ht="12.75">
      <c r="A15">
        <v>13</v>
      </c>
      <c r="C15" t="s">
        <v>125</v>
      </c>
      <c r="E15" t="s">
        <v>133</v>
      </c>
      <c r="I15">
        <v>2</v>
      </c>
    </row>
    <row r="16" spans="1:9" ht="12.75">
      <c r="A16">
        <v>14</v>
      </c>
      <c r="B16" t="s">
        <v>90</v>
      </c>
      <c r="C16" t="s">
        <v>126</v>
      </c>
      <c r="E16" t="s">
        <v>134</v>
      </c>
      <c r="I16">
        <v>0</v>
      </c>
    </row>
    <row r="17" spans="1:9" ht="12.75">
      <c r="A17">
        <v>15</v>
      </c>
      <c r="C17">
        <v>8</v>
      </c>
      <c r="E17" t="s">
        <v>135</v>
      </c>
      <c r="I17">
        <v>2</v>
      </c>
    </row>
    <row r="18" spans="1:9" ht="12.75">
      <c r="A18">
        <v>16</v>
      </c>
      <c r="B18" t="s">
        <v>91</v>
      </c>
      <c r="C18" t="b">
        <v>0</v>
      </c>
      <c r="E18" t="s">
        <v>136</v>
      </c>
      <c r="I18">
        <v>0</v>
      </c>
    </row>
    <row r="19" spans="1:9" ht="12.75">
      <c r="A19">
        <v>17</v>
      </c>
      <c r="E19" t="s">
        <v>137</v>
      </c>
      <c r="I19">
        <v>2</v>
      </c>
    </row>
    <row r="20" spans="1:9" ht="12.75">
      <c r="A20">
        <v>18</v>
      </c>
      <c r="B20" t="s">
        <v>92</v>
      </c>
      <c r="E20" t="s">
        <v>138</v>
      </c>
      <c r="I20">
        <v>0</v>
      </c>
    </row>
    <row r="21" spans="1:9" ht="12.75">
      <c r="A21">
        <v>19</v>
      </c>
      <c r="E21" t="s">
        <v>139</v>
      </c>
      <c r="I21">
        <v>2</v>
      </c>
    </row>
    <row r="22" spans="1:9" ht="12.75">
      <c r="A22">
        <v>20</v>
      </c>
      <c r="B22" t="s">
        <v>93</v>
      </c>
      <c r="E22" t="s">
        <v>140</v>
      </c>
      <c r="I22">
        <v>0</v>
      </c>
    </row>
    <row r="23" spans="1:9" ht="12.75">
      <c r="A23">
        <v>21</v>
      </c>
      <c r="E23" t="s">
        <v>141</v>
      </c>
      <c r="I23">
        <v>2</v>
      </c>
    </row>
    <row r="24" spans="1:9" ht="12.75">
      <c r="A24">
        <v>22</v>
      </c>
      <c r="B24" t="s">
        <v>94</v>
      </c>
      <c r="E24" t="s">
        <v>142</v>
      </c>
      <c r="I24">
        <v>0</v>
      </c>
    </row>
    <row r="25" spans="1:9" ht="12.75">
      <c r="A25">
        <v>23</v>
      </c>
      <c r="E25" t="s">
        <v>143</v>
      </c>
      <c r="I25">
        <v>1</v>
      </c>
    </row>
    <row r="26" spans="1:9" ht="12.75">
      <c r="A26">
        <v>24</v>
      </c>
      <c r="B26" t="s">
        <v>95</v>
      </c>
      <c r="E26" t="s">
        <v>144</v>
      </c>
      <c r="I26">
        <v>0</v>
      </c>
    </row>
    <row r="27" spans="1:9" ht="12.75">
      <c r="A27">
        <v>25</v>
      </c>
      <c r="E27" t="s">
        <v>145</v>
      </c>
      <c r="I27">
        <v>1</v>
      </c>
    </row>
    <row r="28" spans="1:9" ht="12.75">
      <c r="A28">
        <v>26</v>
      </c>
      <c r="B28" t="s">
        <v>96</v>
      </c>
      <c r="E28" t="s">
        <v>146</v>
      </c>
      <c r="I28">
        <v>0</v>
      </c>
    </row>
    <row r="29" spans="1:9" ht="12.75">
      <c r="A29">
        <v>27</v>
      </c>
      <c r="E29" t="s">
        <v>147</v>
      </c>
      <c r="I29">
        <v>1</v>
      </c>
    </row>
    <row r="30" spans="1:9" ht="12.75">
      <c r="A30">
        <v>28</v>
      </c>
      <c r="B30" t="s">
        <v>97</v>
      </c>
      <c r="E30" t="s">
        <v>148</v>
      </c>
      <c r="I30">
        <v>2</v>
      </c>
    </row>
    <row r="31" spans="1:9" ht="12.75">
      <c r="A31">
        <v>29</v>
      </c>
      <c r="E31" t="s">
        <v>149</v>
      </c>
      <c r="I31">
        <v>0</v>
      </c>
    </row>
    <row r="32" spans="1:9" ht="12.75">
      <c r="A32">
        <v>30</v>
      </c>
      <c r="B32" t="s">
        <v>98</v>
      </c>
      <c r="E32" t="s">
        <v>150</v>
      </c>
      <c r="I32">
        <v>0</v>
      </c>
    </row>
    <row r="33" spans="1:9" ht="12.75">
      <c r="A33">
        <v>31</v>
      </c>
      <c r="E33" t="b">
        <v>0</v>
      </c>
      <c r="I33">
        <v>0</v>
      </c>
    </row>
    <row r="34" spans="1:9" ht="12.75">
      <c r="A34">
        <v>32</v>
      </c>
      <c r="B34" t="s">
        <v>99</v>
      </c>
      <c r="E34">
        <v>0</v>
      </c>
      <c r="I34">
        <v>0</v>
      </c>
    </row>
    <row r="35" spans="1:9" ht="12.75">
      <c r="A35">
        <v>33</v>
      </c>
      <c r="E35">
        <v>0</v>
      </c>
      <c r="I35">
        <v>0</v>
      </c>
    </row>
    <row r="36" spans="1:9" ht="12.75">
      <c r="A36">
        <v>34</v>
      </c>
      <c r="B36" t="s">
        <v>100</v>
      </c>
      <c r="E36">
        <v>0</v>
      </c>
      <c r="I36">
        <v>0</v>
      </c>
    </row>
    <row r="37" spans="1:9" ht="12.75">
      <c r="A37">
        <v>35</v>
      </c>
      <c r="E37">
        <v>4</v>
      </c>
      <c r="I37">
        <v>0</v>
      </c>
    </row>
    <row r="38" spans="1:9" ht="12.75">
      <c r="A38">
        <v>36</v>
      </c>
      <c r="B38" t="s">
        <v>101</v>
      </c>
      <c r="E38" t="s">
        <v>151</v>
      </c>
      <c r="I38">
        <v>0</v>
      </c>
    </row>
    <row r="39" spans="1:9" ht="12.75">
      <c r="A39">
        <v>37</v>
      </c>
      <c r="E39" t="s">
        <v>152</v>
      </c>
      <c r="I39">
        <v>0</v>
      </c>
    </row>
    <row r="40" spans="1:9" ht="12.75">
      <c r="A40">
        <v>38</v>
      </c>
      <c r="B40" t="s">
        <v>102</v>
      </c>
      <c r="E40" t="s">
        <v>153</v>
      </c>
      <c r="I40">
        <v>0</v>
      </c>
    </row>
    <row r="41" spans="1:9" ht="12.75">
      <c r="A41">
        <v>39</v>
      </c>
      <c r="E41" t="s">
        <v>154</v>
      </c>
      <c r="I41">
        <v>0</v>
      </c>
    </row>
    <row r="42" spans="1:9" ht="12.75">
      <c r="A42">
        <v>40</v>
      </c>
      <c r="B42" t="s">
        <v>103</v>
      </c>
      <c r="E42" t="s">
        <v>155</v>
      </c>
      <c r="I42">
        <v>0</v>
      </c>
    </row>
    <row r="43" spans="1:9" ht="12.75">
      <c r="A43">
        <v>41</v>
      </c>
      <c r="E43" t="s">
        <v>156</v>
      </c>
      <c r="I43">
        <v>0</v>
      </c>
    </row>
    <row r="44" spans="1:9" ht="12.75">
      <c r="A44">
        <v>42</v>
      </c>
      <c r="B44" t="s">
        <v>104</v>
      </c>
      <c r="E44" t="s">
        <v>157</v>
      </c>
      <c r="I44">
        <v>0</v>
      </c>
    </row>
    <row r="45" spans="1:9" ht="12.75">
      <c r="A45">
        <v>43</v>
      </c>
      <c r="E45" t="s">
        <v>158</v>
      </c>
      <c r="I45">
        <v>0</v>
      </c>
    </row>
    <row r="46" spans="1:9" ht="12.75">
      <c r="A46">
        <v>44</v>
      </c>
      <c r="B46" t="s">
        <v>105</v>
      </c>
      <c r="E46" t="b">
        <v>0</v>
      </c>
      <c r="I46">
        <v>0</v>
      </c>
    </row>
    <row r="47" spans="1:9" ht="12.75">
      <c r="A47">
        <v>45</v>
      </c>
      <c r="E47">
        <v>0</v>
      </c>
      <c r="I47">
        <v>0</v>
      </c>
    </row>
    <row r="48" spans="1:5" ht="12.75">
      <c r="A48">
        <v>46</v>
      </c>
      <c r="B48" t="s">
        <v>106</v>
      </c>
      <c r="E48">
        <v>0</v>
      </c>
    </row>
    <row r="49" spans="1:5" ht="12.75">
      <c r="A49">
        <v>47</v>
      </c>
      <c r="E49">
        <v>0</v>
      </c>
    </row>
    <row r="50" spans="1:5" ht="12.75">
      <c r="A50">
        <v>48</v>
      </c>
      <c r="B50" t="s">
        <v>107</v>
      </c>
      <c r="E50">
        <v>8</v>
      </c>
    </row>
    <row r="51" spans="1:5" ht="25.5">
      <c r="A51">
        <v>49</v>
      </c>
      <c r="E51" s="1" t="s">
        <v>159</v>
      </c>
    </row>
    <row r="52" spans="1:5" ht="12.75">
      <c r="A52">
        <v>50</v>
      </c>
      <c r="B52" t="s">
        <v>108</v>
      </c>
      <c r="E52" t="s">
        <v>160</v>
      </c>
    </row>
    <row r="53" spans="1:5" ht="25.5">
      <c r="A53">
        <v>51</v>
      </c>
      <c r="E53" s="1" t="s">
        <v>161</v>
      </c>
    </row>
    <row r="54" spans="1:5" ht="12.75">
      <c r="A54">
        <v>52</v>
      </c>
      <c r="B54" t="s">
        <v>109</v>
      </c>
      <c r="E54" t="s">
        <v>162</v>
      </c>
    </row>
    <row r="55" spans="1:5" ht="25.5">
      <c r="A55">
        <v>53</v>
      </c>
      <c r="E55" s="1" t="s">
        <v>163</v>
      </c>
    </row>
    <row r="56" spans="1:5" ht="12.75">
      <c r="A56">
        <v>54</v>
      </c>
      <c r="B56" t="s">
        <v>110</v>
      </c>
      <c r="E56" t="s">
        <v>164</v>
      </c>
    </row>
    <row r="57" spans="1:5" ht="38.25">
      <c r="A57">
        <v>55</v>
      </c>
      <c r="E57" s="1" t="s">
        <v>165</v>
      </c>
    </row>
    <row r="58" spans="1:5" ht="12.75">
      <c r="A58">
        <v>56</v>
      </c>
      <c r="B58" t="s">
        <v>111</v>
      </c>
      <c r="E58" t="s">
        <v>166</v>
      </c>
    </row>
    <row r="59" spans="1:5" ht="38.25">
      <c r="A59">
        <v>57</v>
      </c>
      <c r="E59" s="1" t="s">
        <v>167</v>
      </c>
    </row>
    <row r="60" spans="1:5" ht="12.75">
      <c r="A60">
        <v>58</v>
      </c>
      <c r="B60" t="s">
        <v>112</v>
      </c>
      <c r="E60" t="s">
        <v>168</v>
      </c>
    </row>
    <row r="61" spans="1:5" ht="38.25">
      <c r="A61">
        <v>59</v>
      </c>
      <c r="E61" s="1" t="s">
        <v>169</v>
      </c>
    </row>
    <row r="62" spans="1:5" ht="12.75">
      <c r="A62">
        <v>60</v>
      </c>
      <c r="B62" t="s">
        <v>113</v>
      </c>
      <c r="E62" t="s">
        <v>170</v>
      </c>
    </row>
    <row r="63" spans="1:5" ht="12.75">
      <c r="A63">
        <v>61</v>
      </c>
      <c r="E63" t="s">
        <v>171</v>
      </c>
    </row>
    <row r="64" spans="1:5" ht="12.75">
      <c r="A64">
        <v>62</v>
      </c>
      <c r="B64" t="s">
        <v>114</v>
      </c>
      <c r="E64" t="s">
        <v>172</v>
      </c>
    </row>
    <row r="65" spans="1:5" ht="25.5">
      <c r="A65">
        <v>63</v>
      </c>
      <c r="E65" s="1" t="s">
        <v>173</v>
      </c>
    </row>
    <row r="66" spans="1:5" ht="12.75">
      <c r="A66">
        <v>64</v>
      </c>
      <c r="B66" t="s">
        <v>115</v>
      </c>
      <c r="E66" t="s">
        <v>174</v>
      </c>
    </row>
    <row r="67" spans="1:5" ht="12.75">
      <c r="A67">
        <v>65</v>
      </c>
      <c r="E67" t="b">
        <v>0</v>
      </c>
    </row>
    <row r="68" spans="1:5" ht="12.75">
      <c r="A68">
        <v>66</v>
      </c>
      <c r="B68" t="s">
        <v>116</v>
      </c>
      <c r="E68">
        <v>0</v>
      </c>
    </row>
    <row r="69" spans="1:5" ht="12.75">
      <c r="A69">
        <v>67</v>
      </c>
      <c r="E69">
        <v>40</v>
      </c>
    </row>
    <row r="70" spans="1:5" ht="12.75">
      <c r="A70">
        <v>68</v>
      </c>
      <c r="B70">
        <v>240</v>
      </c>
      <c r="E70">
        <v>0</v>
      </c>
    </row>
    <row r="71" ht="12.75">
      <c r="A71">
        <v>69</v>
      </c>
    </row>
    <row r="72" spans="1:2" ht="12.75">
      <c r="A72">
        <v>70</v>
      </c>
      <c r="B72" t="s">
        <v>117</v>
      </c>
    </row>
    <row r="73" ht="12.75">
      <c r="A73">
        <v>71</v>
      </c>
    </row>
    <row r="74" spans="1:2" ht="12.75">
      <c r="A74">
        <v>72</v>
      </c>
      <c r="B74">
        <v>1</v>
      </c>
    </row>
    <row r="75" spans="1:2" ht="12.75">
      <c r="A75">
        <v>73</v>
      </c>
      <c r="B75" t="s">
        <v>118</v>
      </c>
    </row>
    <row r="76" spans="1:2" ht="12.75">
      <c r="A76">
        <v>74</v>
      </c>
      <c r="B76">
        <v>1</v>
      </c>
    </row>
    <row r="77" spans="1:2" ht="12.75">
      <c r="A77">
        <v>75</v>
      </c>
      <c r="B77">
        <v>1</v>
      </c>
    </row>
    <row r="78" ht="12.75">
      <c r="A78">
        <v>76</v>
      </c>
    </row>
    <row r="79" ht="12.75">
      <c r="A79">
        <v>77</v>
      </c>
    </row>
    <row r="80" ht="12.75">
      <c r="A80">
        <v>78</v>
      </c>
    </row>
    <row r="81" ht="12.75">
      <c r="A81">
        <v>79</v>
      </c>
    </row>
    <row r="82" ht="12.75">
      <c r="A82">
        <v>80</v>
      </c>
    </row>
    <row r="83" ht="12.75">
      <c r="A83">
        <v>81</v>
      </c>
    </row>
    <row r="84" ht="12.75">
      <c r="A84">
        <v>82</v>
      </c>
    </row>
    <row r="85" ht="12.75">
      <c r="A85">
        <v>83</v>
      </c>
    </row>
    <row r="86" ht="12.75">
      <c r="A86">
        <v>84</v>
      </c>
    </row>
    <row r="87" ht="12.75">
      <c r="A87">
        <v>85</v>
      </c>
    </row>
    <row r="88" ht="12.75">
      <c r="A88">
        <v>86</v>
      </c>
    </row>
    <row r="89" ht="12.75">
      <c r="A89">
        <v>87</v>
      </c>
    </row>
    <row r="90" ht="12.75">
      <c r="A90">
        <v>88</v>
      </c>
    </row>
    <row r="91" ht="12.75">
      <c r="A91">
        <v>89</v>
      </c>
    </row>
    <row r="92" ht="12.75">
      <c r="A92">
        <v>90</v>
      </c>
    </row>
    <row r="93" ht="12.75">
      <c r="A93">
        <v>91</v>
      </c>
    </row>
    <row r="94" ht="12.75">
      <c r="A94">
        <v>92</v>
      </c>
    </row>
    <row r="95" ht="12.75">
      <c r="A95">
        <v>93</v>
      </c>
    </row>
    <row r="96" ht="12.75">
      <c r="A96">
        <v>94</v>
      </c>
    </row>
    <row r="97" ht="12.75">
      <c r="A97">
        <v>95</v>
      </c>
    </row>
    <row r="98" ht="12.75">
      <c r="A98">
        <v>96</v>
      </c>
    </row>
    <row r="99" ht="12.75">
      <c r="A99">
        <v>97</v>
      </c>
    </row>
    <row r="100" ht="12.75">
      <c r="A100">
        <v>98</v>
      </c>
    </row>
    <row r="101" ht="12.75">
      <c r="A101">
        <v>99</v>
      </c>
    </row>
    <row r="102" ht="12.75">
      <c r="A102">
        <v>100</v>
      </c>
    </row>
    <row r="103" ht="12.75">
      <c r="A103">
        <v>101</v>
      </c>
    </row>
    <row r="104" ht="12.75">
      <c r="A104">
        <v>102</v>
      </c>
    </row>
    <row r="105" ht="12.75">
      <c r="A105">
        <v>103</v>
      </c>
    </row>
    <row r="106" ht="12.75">
      <c r="A106">
        <v>104</v>
      </c>
    </row>
    <row r="107" ht="12.75">
      <c r="A107">
        <v>105</v>
      </c>
    </row>
    <row r="108" ht="12.75">
      <c r="A108">
        <v>106</v>
      </c>
    </row>
    <row r="109" ht="12.75">
      <c r="A109">
        <v>107</v>
      </c>
    </row>
    <row r="110" ht="12.75">
      <c r="A110">
        <v>108</v>
      </c>
    </row>
    <row r="111" ht="12.75">
      <c r="A111">
        <v>109</v>
      </c>
    </row>
    <row r="112" ht="12.75">
      <c r="A112">
        <v>110</v>
      </c>
    </row>
    <row r="113" ht="12.75">
      <c r="A113">
        <v>111</v>
      </c>
    </row>
    <row r="114" ht="12.75">
      <c r="A114">
        <v>112</v>
      </c>
    </row>
    <row r="115" ht="12.75">
      <c r="A115">
        <v>113</v>
      </c>
    </row>
    <row r="116" ht="12.75">
      <c r="A116">
        <v>114</v>
      </c>
    </row>
    <row r="117" ht="12.75">
      <c r="A117">
        <v>115</v>
      </c>
    </row>
    <row r="118" ht="12.75">
      <c r="A118">
        <v>116</v>
      </c>
    </row>
    <row r="119" ht="12.75">
      <c r="A119">
        <v>117</v>
      </c>
    </row>
    <row r="120" ht="12.75">
      <c r="A120">
        <v>118</v>
      </c>
    </row>
    <row r="121" ht="12.75">
      <c r="A121">
        <v>119</v>
      </c>
    </row>
    <row r="122" ht="12.75">
      <c r="A122">
        <v>120</v>
      </c>
    </row>
    <row r="123" ht="12.75">
      <c r="A123">
        <v>121</v>
      </c>
    </row>
    <row r="124" ht="12.75">
      <c r="A124">
        <v>122</v>
      </c>
    </row>
    <row r="125" ht="12.75">
      <c r="A125">
        <v>123</v>
      </c>
    </row>
    <row r="126" ht="12.75">
      <c r="A126">
        <v>124</v>
      </c>
    </row>
    <row r="127" ht="12.75">
      <c r="A127">
        <v>125</v>
      </c>
    </row>
    <row r="128" ht="12.75">
      <c r="A128">
        <v>126</v>
      </c>
    </row>
    <row r="129" ht="12.75">
      <c r="A129">
        <v>127</v>
      </c>
    </row>
    <row r="130" ht="12.75">
      <c r="A130">
        <v>128</v>
      </c>
    </row>
    <row r="131" ht="12.75">
      <c r="A131">
        <v>129</v>
      </c>
    </row>
    <row r="132" ht="12.75">
      <c r="A132">
        <v>130</v>
      </c>
    </row>
    <row r="133" ht="12.75">
      <c r="A133">
        <v>131</v>
      </c>
    </row>
    <row r="134" ht="12.75">
      <c r="A134">
        <v>132</v>
      </c>
    </row>
    <row r="135" ht="12.75">
      <c r="A135">
        <v>133</v>
      </c>
    </row>
    <row r="136" ht="12.75">
      <c r="A136">
        <v>134</v>
      </c>
    </row>
    <row r="137" ht="12.75">
      <c r="A137">
        <v>135</v>
      </c>
    </row>
    <row r="138" ht="12.75">
      <c r="A138">
        <v>136</v>
      </c>
    </row>
    <row r="139" ht="12.75">
      <c r="A139">
        <v>137</v>
      </c>
    </row>
    <row r="140" ht="12.75">
      <c r="A140">
        <v>138</v>
      </c>
    </row>
    <row r="141" ht="12.75">
      <c r="A141">
        <v>139</v>
      </c>
    </row>
    <row r="142" ht="12.75">
      <c r="A142">
        <v>140</v>
      </c>
    </row>
    <row r="143" ht="12.75">
      <c r="A143">
        <v>141</v>
      </c>
    </row>
    <row r="144" ht="12.75">
      <c r="A144">
        <v>142</v>
      </c>
    </row>
    <row r="145" ht="12.75">
      <c r="A145">
        <v>143</v>
      </c>
    </row>
    <row r="146" ht="12.75">
      <c r="A146">
        <v>144</v>
      </c>
    </row>
    <row r="147" ht="12.75">
      <c r="A147">
        <v>145</v>
      </c>
    </row>
    <row r="148" ht="12.75">
      <c r="A148">
        <v>146</v>
      </c>
    </row>
    <row r="149" ht="12.75">
      <c r="A149">
        <v>147</v>
      </c>
    </row>
    <row r="150" ht="12.75">
      <c r="A150">
        <v>148</v>
      </c>
    </row>
    <row r="151" ht="12.75">
      <c r="A151">
        <v>149</v>
      </c>
    </row>
    <row r="152" ht="12.75">
      <c r="A152">
        <v>150</v>
      </c>
    </row>
    <row r="153" ht="12.75">
      <c r="A153">
        <v>151</v>
      </c>
    </row>
    <row r="154" ht="12.75">
      <c r="A154">
        <v>152</v>
      </c>
    </row>
    <row r="155" ht="12.75">
      <c r="A155">
        <v>153</v>
      </c>
    </row>
    <row r="156" ht="12.75">
      <c r="A156">
        <v>154</v>
      </c>
    </row>
    <row r="157" ht="12.75">
      <c r="A157">
        <v>155</v>
      </c>
    </row>
    <row r="158" ht="12.75">
      <c r="A158">
        <v>156</v>
      </c>
    </row>
    <row r="159" ht="12.75">
      <c r="A159">
        <v>157</v>
      </c>
    </row>
    <row r="160" ht="12.75">
      <c r="A160">
        <v>158</v>
      </c>
    </row>
    <row r="161" ht="12.75">
      <c r="A161">
        <v>159</v>
      </c>
    </row>
    <row r="162" ht="12.75">
      <c r="A162">
        <v>160</v>
      </c>
    </row>
    <row r="163" ht="12.75">
      <c r="A163">
        <v>161</v>
      </c>
    </row>
    <row r="164" ht="12.75">
      <c r="A164">
        <v>162</v>
      </c>
    </row>
    <row r="165" ht="12.75">
      <c r="A165">
        <v>163</v>
      </c>
    </row>
    <row r="166" ht="12.75">
      <c r="A166">
        <v>164</v>
      </c>
    </row>
    <row r="167" ht="12.75">
      <c r="A167">
        <v>165</v>
      </c>
    </row>
    <row r="168" ht="12.75">
      <c r="A168">
        <v>166</v>
      </c>
    </row>
    <row r="169" ht="12.75">
      <c r="A169">
        <v>167</v>
      </c>
    </row>
    <row r="170" ht="12.75">
      <c r="A170">
        <v>168</v>
      </c>
    </row>
    <row r="171" ht="12.75">
      <c r="A171">
        <v>169</v>
      </c>
    </row>
    <row r="172" ht="12.75">
      <c r="A172">
        <v>170</v>
      </c>
    </row>
    <row r="173" ht="12.75">
      <c r="A173">
        <v>171</v>
      </c>
    </row>
    <row r="174" ht="12.75">
      <c r="A174">
        <v>172</v>
      </c>
    </row>
    <row r="175" ht="12.75">
      <c r="A175">
        <v>173</v>
      </c>
    </row>
    <row r="176" ht="12.75">
      <c r="A176">
        <v>174</v>
      </c>
    </row>
    <row r="177" ht="12.75">
      <c r="A177">
        <v>175</v>
      </c>
    </row>
    <row r="178" ht="12.75">
      <c r="A178">
        <v>176</v>
      </c>
    </row>
    <row r="179" ht="12.75">
      <c r="A179">
        <v>177</v>
      </c>
    </row>
    <row r="180" ht="12.75">
      <c r="A180">
        <v>178</v>
      </c>
    </row>
    <row r="181" ht="12.75">
      <c r="A181">
        <v>179</v>
      </c>
    </row>
    <row r="182" ht="12.75">
      <c r="A182">
        <v>180</v>
      </c>
    </row>
    <row r="183" ht="12.75">
      <c r="A183">
        <v>181</v>
      </c>
    </row>
    <row r="184" ht="12.75">
      <c r="A184">
        <v>182</v>
      </c>
    </row>
    <row r="185" ht="12.75">
      <c r="A185">
        <v>183</v>
      </c>
    </row>
    <row r="186" ht="12.75">
      <c r="A186">
        <v>184</v>
      </c>
    </row>
    <row r="187" ht="12.75">
      <c r="A187">
        <v>185</v>
      </c>
    </row>
    <row r="188" ht="12.75">
      <c r="A188">
        <v>186</v>
      </c>
    </row>
    <row r="189" ht="12.75">
      <c r="A189">
        <v>187</v>
      </c>
    </row>
    <row r="190" ht="12.75">
      <c r="A190">
        <v>188</v>
      </c>
    </row>
    <row r="191" ht="12.75">
      <c r="A191">
        <v>189</v>
      </c>
    </row>
    <row r="192" ht="12.75">
      <c r="A192">
        <v>190</v>
      </c>
    </row>
    <row r="193" ht="12.75">
      <c r="A193">
        <v>191</v>
      </c>
    </row>
    <row r="194" ht="12.75">
      <c r="A194">
        <v>192</v>
      </c>
    </row>
    <row r="195" ht="12.75">
      <c r="A195">
        <v>193</v>
      </c>
    </row>
    <row r="196" ht="12.75">
      <c r="A196">
        <v>194</v>
      </c>
    </row>
    <row r="197" ht="12.75">
      <c r="A197">
        <v>195</v>
      </c>
    </row>
    <row r="198" ht="12.75">
      <c r="A198">
        <v>196</v>
      </c>
    </row>
    <row r="199" ht="12.75">
      <c r="A199">
        <v>197</v>
      </c>
    </row>
    <row r="200" ht="12.75">
      <c r="A200">
        <v>198</v>
      </c>
    </row>
    <row r="201" ht="12.75">
      <c r="A201">
        <v>199</v>
      </c>
    </row>
    <row r="202" ht="12.75">
      <c r="A202">
        <v>200</v>
      </c>
    </row>
    <row r="203" ht="12.75">
      <c r="A203">
        <v>201</v>
      </c>
    </row>
    <row r="204" ht="12.75">
      <c r="A204">
        <v>202</v>
      </c>
    </row>
    <row r="205" ht="12.75">
      <c r="A205">
        <v>203</v>
      </c>
    </row>
    <row r="206" ht="12.75">
      <c r="A206">
        <v>204</v>
      </c>
    </row>
    <row r="207" ht="12.75">
      <c r="A207">
        <v>205</v>
      </c>
    </row>
    <row r="208" ht="12.75">
      <c r="A208">
        <v>206</v>
      </c>
    </row>
    <row r="209" ht="12.75">
      <c r="A209">
        <v>207</v>
      </c>
    </row>
    <row r="210" ht="12.75">
      <c r="A210">
        <v>208</v>
      </c>
    </row>
    <row r="211" ht="12.75">
      <c r="A211">
        <v>209</v>
      </c>
    </row>
    <row r="212" ht="12.75">
      <c r="A212">
        <v>210</v>
      </c>
    </row>
    <row r="213" ht="12.75">
      <c r="A213">
        <v>211</v>
      </c>
    </row>
    <row r="214" ht="12.75">
      <c r="A214">
        <v>212</v>
      </c>
    </row>
    <row r="215" ht="12.75">
      <c r="A215">
        <v>213</v>
      </c>
    </row>
    <row r="216" ht="12.75">
      <c r="A216">
        <v>214</v>
      </c>
    </row>
    <row r="217" ht="12.75">
      <c r="A217">
        <v>215</v>
      </c>
    </row>
    <row r="218" ht="12.75">
      <c r="A218">
        <v>216</v>
      </c>
    </row>
    <row r="219" ht="12.75">
      <c r="A219">
        <v>217</v>
      </c>
    </row>
    <row r="220" ht="12.75">
      <c r="A220">
        <v>218</v>
      </c>
    </row>
    <row r="221" ht="12.75">
      <c r="A221">
        <v>219</v>
      </c>
    </row>
    <row r="222" ht="12.75">
      <c r="A222">
        <v>220</v>
      </c>
    </row>
    <row r="223" ht="12.75">
      <c r="A223">
        <v>221</v>
      </c>
    </row>
    <row r="224" ht="12.75">
      <c r="A224">
        <v>222</v>
      </c>
    </row>
    <row r="225" ht="12.75">
      <c r="A225">
        <v>223</v>
      </c>
    </row>
    <row r="226" ht="12.75">
      <c r="A226">
        <v>224</v>
      </c>
    </row>
    <row r="227" ht="12.75">
      <c r="A227">
        <v>225</v>
      </c>
    </row>
    <row r="228" ht="12.75">
      <c r="A228">
        <v>226</v>
      </c>
    </row>
    <row r="229" ht="12.75">
      <c r="A229">
        <v>227</v>
      </c>
    </row>
    <row r="230" ht="12.75">
      <c r="A230">
        <v>228</v>
      </c>
    </row>
    <row r="231" ht="12.75">
      <c r="A231">
        <v>229</v>
      </c>
    </row>
    <row r="232" ht="12.75">
      <c r="A232">
        <v>230</v>
      </c>
    </row>
    <row r="233" ht="12.75">
      <c r="A233">
        <v>231</v>
      </c>
    </row>
    <row r="234" ht="12.75">
      <c r="A234">
        <v>232</v>
      </c>
    </row>
    <row r="235" ht="12.75">
      <c r="A235">
        <v>233</v>
      </c>
    </row>
    <row r="236" ht="12.75">
      <c r="A236">
        <v>234</v>
      </c>
    </row>
    <row r="237" ht="12.75">
      <c r="A237">
        <v>235</v>
      </c>
    </row>
    <row r="238" ht="12.75">
      <c r="A238">
        <v>236</v>
      </c>
    </row>
    <row r="239" ht="12.75">
      <c r="A239">
        <v>237</v>
      </c>
    </row>
    <row r="240" ht="12.75">
      <c r="A240">
        <v>238</v>
      </c>
    </row>
    <row r="241" ht="12.75">
      <c r="A241">
        <v>239</v>
      </c>
    </row>
    <row r="242" ht="12.75">
      <c r="A242">
        <v>240</v>
      </c>
    </row>
    <row r="243" ht="12.75">
      <c r="A243">
        <v>241</v>
      </c>
    </row>
    <row r="244" ht="12.75">
      <c r="A244">
        <v>242</v>
      </c>
    </row>
    <row r="245" ht="12.75">
      <c r="A245">
        <v>243</v>
      </c>
    </row>
    <row r="246" ht="12.75">
      <c r="A246">
        <v>244</v>
      </c>
    </row>
    <row r="247" ht="12.75">
      <c r="A247">
        <v>245</v>
      </c>
    </row>
    <row r="248" ht="12.75">
      <c r="A248">
        <v>246</v>
      </c>
    </row>
    <row r="249" ht="12.75">
      <c r="A249">
        <v>247</v>
      </c>
    </row>
    <row r="250" ht="12.75">
      <c r="A250">
        <v>248</v>
      </c>
    </row>
    <row r="251" ht="12.75">
      <c r="A251">
        <v>249</v>
      </c>
    </row>
    <row r="252" ht="12.75">
      <c r="A252">
        <v>250</v>
      </c>
    </row>
    <row r="253" ht="12.75">
      <c r="A253">
        <v>251</v>
      </c>
    </row>
    <row r="254" ht="12.75">
      <c r="A254">
        <v>252</v>
      </c>
    </row>
    <row r="255" ht="12.75">
      <c r="A255">
        <v>253</v>
      </c>
    </row>
    <row r="256" ht="12.75">
      <c r="A256">
        <v>254</v>
      </c>
    </row>
  </sheetData>
  <sheetProtection/>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68"/>
  <sheetViews>
    <sheetView showGridLines="0" view="pageBreakPreview" zoomScaleNormal="75" zoomScaleSheetLayoutView="100" zoomScalePageLayoutView="0" workbookViewId="0" topLeftCell="A1">
      <selection activeCell="A3" sqref="A3:O68"/>
    </sheetView>
  </sheetViews>
  <sheetFormatPr defaultColWidth="11.57421875" defaultRowHeight="12.75"/>
  <cols>
    <col min="1" max="16384" width="11.57421875" style="3" customWidth="1"/>
  </cols>
  <sheetData>
    <row r="1" spans="1:9" ht="12.75">
      <c r="A1" s="707" t="s">
        <v>201</v>
      </c>
      <c r="B1" s="707"/>
      <c r="C1" s="707"/>
      <c r="D1" s="707"/>
      <c r="E1" s="707"/>
      <c r="F1" s="707"/>
      <c r="G1" s="707"/>
      <c r="H1" s="707"/>
      <c r="I1" s="707"/>
    </row>
    <row r="2" spans="1:9" ht="24" customHeight="1">
      <c r="A2" s="708"/>
      <c r="B2" s="708"/>
      <c r="C2" s="708"/>
      <c r="D2" s="708"/>
      <c r="E2" s="708"/>
      <c r="F2" s="708"/>
      <c r="G2" s="708"/>
      <c r="H2" s="708"/>
      <c r="I2" s="708"/>
    </row>
    <row r="3" spans="1:9" ht="12.75">
      <c r="A3" s="698"/>
      <c r="B3" s="699"/>
      <c r="C3" s="699"/>
      <c r="D3" s="699"/>
      <c r="E3" s="699"/>
      <c r="F3" s="699"/>
      <c r="G3" s="699"/>
      <c r="H3" s="699"/>
      <c r="I3" s="700"/>
    </row>
    <row r="4" spans="1:9" ht="12.75">
      <c r="A4" s="701"/>
      <c r="B4" s="702"/>
      <c r="C4" s="702"/>
      <c r="D4" s="702"/>
      <c r="E4" s="702"/>
      <c r="F4" s="702"/>
      <c r="G4" s="702"/>
      <c r="H4" s="702"/>
      <c r="I4" s="703"/>
    </row>
    <row r="5" spans="1:9" ht="12.75">
      <c r="A5" s="701"/>
      <c r="B5" s="702"/>
      <c r="C5" s="702"/>
      <c r="D5" s="702"/>
      <c r="E5" s="702"/>
      <c r="F5" s="702"/>
      <c r="G5" s="702"/>
      <c r="H5" s="702"/>
      <c r="I5" s="703"/>
    </row>
    <row r="6" spans="1:9" ht="12.75">
      <c r="A6" s="701"/>
      <c r="B6" s="702"/>
      <c r="C6" s="702"/>
      <c r="D6" s="702"/>
      <c r="E6" s="702"/>
      <c r="F6" s="702"/>
      <c r="G6" s="702"/>
      <c r="H6" s="702"/>
      <c r="I6" s="703"/>
    </row>
    <row r="7" spans="1:9" ht="12.75">
      <c r="A7" s="701"/>
      <c r="B7" s="702"/>
      <c r="C7" s="702"/>
      <c r="D7" s="702"/>
      <c r="E7" s="702"/>
      <c r="F7" s="702"/>
      <c r="G7" s="702"/>
      <c r="H7" s="702"/>
      <c r="I7" s="703"/>
    </row>
    <row r="8" spans="1:9" ht="12.75">
      <c r="A8" s="701"/>
      <c r="B8" s="702"/>
      <c r="C8" s="702"/>
      <c r="D8" s="702"/>
      <c r="E8" s="702"/>
      <c r="F8" s="702"/>
      <c r="G8" s="702"/>
      <c r="H8" s="702"/>
      <c r="I8" s="703"/>
    </row>
    <row r="9" spans="1:9" ht="12.75">
      <c r="A9" s="701"/>
      <c r="B9" s="702"/>
      <c r="C9" s="702"/>
      <c r="D9" s="702"/>
      <c r="E9" s="702"/>
      <c r="F9" s="702"/>
      <c r="G9" s="702"/>
      <c r="H9" s="702"/>
      <c r="I9" s="703"/>
    </row>
    <row r="10" spans="1:9" ht="12.75">
      <c r="A10" s="701"/>
      <c r="B10" s="702"/>
      <c r="C10" s="702"/>
      <c r="D10" s="702"/>
      <c r="E10" s="702"/>
      <c r="F10" s="702"/>
      <c r="G10" s="702"/>
      <c r="H10" s="702"/>
      <c r="I10" s="703"/>
    </row>
    <row r="11" spans="1:9" ht="12.75">
      <c r="A11" s="701"/>
      <c r="B11" s="702"/>
      <c r="C11" s="702"/>
      <c r="D11" s="702"/>
      <c r="E11" s="702"/>
      <c r="F11" s="702"/>
      <c r="G11" s="702"/>
      <c r="H11" s="702"/>
      <c r="I11" s="703"/>
    </row>
    <row r="12" spans="1:9" ht="12.75">
      <c r="A12" s="701"/>
      <c r="B12" s="702"/>
      <c r="C12" s="702"/>
      <c r="D12" s="702"/>
      <c r="E12" s="702"/>
      <c r="F12" s="702"/>
      <c r="G12" s="702"/>
      <c r="H12" s="702"/>
      <c r="I12" s="703"/>
    </row>
    <row r="13" spans="1:9" ht="12.75">
      <c r="A13" s="701"/>
      <c r="B13" s="702"/>
      <c r="C13" s="702"/>
      <c r="D13" s="702"/>
      <c r="E13" s="702"/>
      <c r="F13" s="702"/>
      <c r="G13" s="702"/>
      <c r="H13" s="702"/>
      <c r="I13" s="703"/>
    </row>
    <row r="14" spans="1:9" ht="12.75">
      <c r="A14" s="701"/>
      <c r="B14" s="702"/>
      <c r="C14" s="702"/>
      <c r="D14" s="702"/>
      <c r="E14" s="702"/>
      <c r="F14" s="702"/>
      <c r="G14" s="702"/>
      <c r="H14" s="702"/>
      <c r="I14" s="703"/>
    </row>
    <row r="15" spans="1:9" ht="12.75">
      <c r="A15" s="701"/>
      <c r="B15" s="702"/>
      <c r="C15" s="702"/>
      <c r="D15" s="702"/>
      <c r="E15" s="702"/>
      <c r="F15" s="702"/>
      <c r="G15" s="702"/>
      <c r="H15" s="702"/>
      <c r="I15" s="703"/>
    </row>
    <row r="16" spans="1:9" ht="12.75">
      <c r="A16" s="701"/>
      <c r="B16" s="702"/>
      <c r="C16" s="702"/>
      <c r="D16" s="702"/>
      <c r="E16" s="702"/>
      <c r="F16" s="702"/>
      <c r="G16" s="702"/>
      <c r="H16" s="702"/>
      <c r="I16" s="703"/>
    </row>
    <row r="17" spans="1:9" ht="12.75">
      <c r="A17" s="701"/>
      <c r="B17" s="702"/>
      <c r="C17" s="702"/>
      <c r="D17" s="702"/>
      <c r="E17" s="702"/>
      <c r="F17" s="702"/>
      <c r="G17" s="702"/>
      <c r="H17" s="702"/>
      <c r="I17" s="703"/>
    </row>
    <row r="18" spans="1:9" ht="12.75">
      <c r="A18" s="701"/>
      <c r="B18" s="702"/>
      <c r="C18" s="702"/>
      <c r="D18" s="702"/>
      <c r="E18" s="702"/>
      <c r="F18" s="702"/>
      <c r="G18" s="702"/>
      <c r="H18" s="702"/>
      <c r="I18" s="703"/>
    </row>
    <row r="19" spans="1:9" ht="12.75">
      <c r="A19" s="701"/>
      <c r="B19" s="702"/>
      <c r="C19" s="702"/>
      <c r="D19" s="702"/>
      <c r="E19" s="702"/>
      <c r="F19" s="702"/>
      <c r="G19" s="702"/>
      <c r="H19" s="702"/>
      <c r="I19" s="703"/>
    </row>
    <row r="20" spans="1:9" ht="12.75">
      <c r="A20" s="701"/>
      <c r="B20" s="702"/>
      <c r="C20" s="702"/>
      <c r="D20" s="702"/>
      <c r="E20" s="702"/>
      <c r="F20" s="702"/>
      <c r="G20" s="702"/>
      <c r="H20" s="702"/>
      <c r="I20" s="703"/>
    </row>
    <row r="21" spans="1:9" ht="12.75">
      <c r="A21" s="701"/>
      <c r="B21" s="702"/>
      <c r="C21" s="702"/>
      <c r="D21" s="702"/>
      <c r="E21" s="702"/>
      <c r="F21" s="702"/>
      <c r="G21" s="702"/>
      <c r="H21" s="702"/>
      <c r="I21" s="703"/>
    </row>
    <row r="22" spans="1:9" ht="12.75">
      <c r="A22" s="701"/>
      <c r="B22" s="702"/>
      <c r="C22" s="702"/>
      <c r="D22" s="702"/>
      <c r="E22" s="702"/>
      <c r="F22" s="702"/>
      <c r="G22" s="702"/>
      <c r="H22" s="702"/>
      <c r="I22" s="703"/>
    </row>
    <row r="23" spans="1:9" ht="12.75">
      <c r="A23" s="701"/>
      <c r="B23" s="702"/>
      <c r="C23" s="702"/>
      <c r="D23" s="702"/>
      <c r="E23" s="702"/>
      <c r="F23" s="702"/>
      <c r="G23" s="702"/>
      <c r="H23" s="702"/>
      <c r="I23" s="703"/>
    </row>
    <row r="24" spans="1:9" ht="12.75">
      <c r="A24" s="701"/>
      <c r="B24" s="702"/>
      <c r="C24" s="702"/>
      <c r="D24" s="702"/>
      <c r="E24" s="702"/>
      <c r="F24" s="702"/>
      <c r="G24" s="702"/>
      <c r="H24" s="702"/>
      <c r="I24" s="703"/>
    </row>
    <row r="25" spans="1:9" ht="12.75">
      <c r="A25" s="701"/>
      <c r="B25" s="702"/>
      <c r="C25" s="702"/>
      <c r="D25" s="702"/>
      <c r="E25" s="702"/>
      <c r="F25" s="702"/>
      <c r="G25" s="702"/>
      <c r="H25" s="702"/>
      <c r="I25" s="703"/>
    </row>
    <row r="26" spans="1:9" ht="12.75">
      <c r="A26" s="701"/>
      <c r="B26" s="702"/>
      <c r="C26" s="702"/>
      <c r="D26" s="702"/>
      <c r="E26" s="702"/>
      <c r="F26" s="702"/>
      <c r="G26" s="702"/>
      <c r="H26" s="702"/>
      <c r="I26" s="703"/>
    </row>
    <row r="27" spans="1:9" ht="12.75">
      <c r="A27" s="701"/>
      <c r="B27" s="702"/>
      <c r="C27" s="702"/>
      <c r="D27" s="702"/>
      <c r="E27" s="702"/>
      <c r="F27" s="702"/>
      <c r="G27" s="702"/>
      <c r="H27" s="702"/>
      <c r="I27" s="703"/>
    </row>
    <row r="28" spans="1:9" ht="12.75">
      <c r="A28" s="701"/>
      <c r="B28" s="702"/>
      <c r="C28" s="702"/>
      <c r="D28" s="702"/>
      <c r="E28" s="702"/>
      <c r="F28" s="702"/>
      <c r="G28" s="702"/>
      <c r="H28" s="702"/>
      <c r="I28" s="703"/>
    </row>
    <row r="29" spans="1:9" ht="12.75">
      <c r="A29" s="701"/>
      <c r="B29" s="702"/>
      <c r="C29" s="702"/>
      <c r="D29" s="702"/>
      <c r="E29" s="702"/>
      <c r="F29" s="702"/>
      <c r="G29" s="702"/>
      <c r="H29" s="702"/>
      <c r="I29" s="703"/>
    </row>
    <row r="30" spans="1:9" ht="12.75">
      <c r="A30" s="701"/>
      <c r="B30" s="702"/>
      <c r="C30" s="702"/>
      <c r="D30" s="702"/>
      <c r="E30" s="702"/>
      <c r="F30" s="702"/>
      <c r="G30" s="702"/>
      <c r="H30" s="702"/>
      <c r="I30" s="703"/>
    </row>
    <row r="31" spans="1:9" ht="12.75">
      <c r="A31" s="701"/>
      <c r="B31" s="702"/>
      <c r="C31" s="702"/>
      <c r="D31" s="702"/>
      <c r="E31" s="702"/>
      <c r="F31" s="702"/>
      <c r="G31" s="702"/>
      <c r="H31" s="702"/>
      <c r="I31" s="703"/>
    </row>
    <row r="32" spans="1:9" ht="12.75">
      <c r="A32" s="701"/>
      <c r="B32" s="702"/>
      <c r="C32" s="702"/>
      <c r="D32" s="702"/>
      <c r="E32" s="702"/>
      <c r="F32" s="702"/>
      <c r="G32" s="702"/>
      <c r="H32" s="702"/>
      <c r="I32" s="703"/>
    </row>
    <row r="33" spans="1:9" ht="12.75">
      <c r="A33" s="701"/>
      <c r="B33" s="702"/>
      <c r="C33" s="702"/>
      <c r="D33" s="702"/>
      <c r="E33" s="702"/>
      <c r="F33" s="702"/>
      <c r="G33" s="702"/>
      <c r="H33" s="702"/>
      <c r="I33" s="703"/>
    </row>
    <row r="34" spans="1:9" ht="12.75">
      <c r="A34" s="701"/>
      <c r="B34" s="702"/>
      <c r="C34" s="702"/>
      <c r="D34" s="702"/>
      <c r="E34" s="702"/>
      <c r="F34" s="702"/>
      <c r="G34" s="702"/>
      <c r="H34" s="702"/>
      <c r="I34" s="703"/>
    </row>
    <row r="35" spans="1:9" ht="12.75">
      <c r="A35" s="701"/>
      <c r="B35" s="702"/>
      <c r="C35" s="702"/>
      <c r="D35" s="702"/>
      <c r="E35" s="702"/>
      <c r="F35" s="702"/>
      <c r="G35" s="702"/>
      <c r="H35" s="702"/>
      <c r="I35" s="703"/>
    </row>
    <row r="36" spans="1:9" ht="12.75">
      <c r="A36" s="701"/>
      <c r="B36" s="702"/>
      <c r="C36" s="702"/>
      <c r="D36" s="702"/>
      <c r="E36" s="702"/>
      <c r="F36" s="702"/>
      <c r="G36" s="702"/>
      <c r="H36" s="702"/>
      <c r="I36" s="703"/>
    </row>
    <row r="37" spans="1:9" ht="12.75">
      <c r="A37" s="701"/>
      <c r="B37" s="702"/>
      <c r="C37" s="702"/>
      <c r="D37" s="702"/>
      <c r="E37" s="702"/>
      <c r="F37" s="702"/>
      <c r="G37" s="702"/>
      <c r="H37" s="702"/>
      <c r="I37" s="703"/>
    </row>
    <row r="38" spans="1:9" ht="12.75">
      <c r="A38" s="701"/>
      <c r="B38" s="702"/>
      <c r="C38" s="702"/>
      <c r="D38" s="702"/>
      <c r="E38" s="702"/>
      <c r="F38" s="702"/>
      <c r="G38" s="702"/>
      <c r="H38" s="702"/>
      <c r="I38" s="703"/>
    </row>
    <row r="39" spans="1:9" ht="12.75">
      <c r="A39" s="701"/>
      <c r="B39" s="702"/>
      <c r="C39" s="702"/>
      <c r="D39" s="702"/>
      <c r="E39" s="702"/>
      <c r="F39" s="702"/>
      <c r="G39" s="702"/>
      <c r="H39" s="702"/>
      <c r="I39" s="703"/>
    </row>
    <row r="40" spans="1:9" ht="12.75">
      <c r="A40" s="701"/>
      <c r="B40" s="702"/>
      <c r="C40" s="702"/>
      <c r="D40" s="702"/>
      <c r="E40" s="702"/>
      <c r="F40" s="702"/>
      <c r="G40" s="702"/>
      <c r="H40" s="702"/>
      <c r="I40" s="703"/>
    </row>
    <row r="41" spans="1:9" ht="12.75">
      <c r="A41" s="701"/>
      <c r="B41" s="702"/>
      <c r="C41" s="702"/>
      <c r="D41" s="702"/>
      <c r="E41" s="702"/>
      <c r="F41" s="702"/>
      <c r="G41" s="702"/>
      <c r="H41" s="702"/>
      <c r="I41" s="703"/>
    </row>
    <row r="42" spans="1:9" ht="12.75">
      <c r="A42" s="701"/>
      <c r="B42" s="702"/>
      <c r="C42" s="702"/>
      <c r="D42" s="702"/>
      <c r="E42" s="702"/>
      <c r="F42" s="702"/>
      <c r="G42" s="702"/>
      <c r="H42" s="702"/>
      <c r="I42" s="703"/>
    </row>
    <row r="43" spans="1:9" ht="12.75">
      <c r="A43" s="701"/>
      <c r="B43" s="702"/>
      <c r="C43" s="702"/>
      <c r="D43" s="702"/>
      <c r="E43" s="702"/>
      <c r="F43" s="702"/>
      <c r="G43" s="702"/>
      <c r="H43" s="702"/>
      <c r="I43" s="703"/>
    </row>
    <row r="44" spans="1:9" ht="12.75">
      <c r="A44" s="701"/>
      <c r="B44" s="702"/>
      <c r="C44" s="702"/>
      <c r="D44" s="702"/>
      <c r="E44" s="702"/>
      <c r="F44" s="702"/>
      <c r="G44" s="702"/>
      <c r="H44" s="702"/>
      <c r="I44" s="703"/>
    </row>
    <row r="45" spans="1:9" ht="12.75">
      <c r="A45" s="701"/>
      <c r="B45" s="702"/>
      <c r="C45" s="702"/>
      <c r="D45" s="702"/>
      <c r="E45" s="702"/>
      <c r="F45" s="702"/>
      <c r="G45" s="702"/>
      <c r="H45" s="702"/>
      <c r="I45" s="703"/>
    </row>
    <row r="46" spans="1:9" ht="12.75">
      <c r="A46" s="701"/>
      <c r="B46" s="702"/>
      <c r="C46" s="702"/>
      <c r="D46" s="702"/>
      <c r="E46" s="702"/>
      <c r="F46" s="702"/>
      <c r="G46" s="702"/>
      <c r="H46" s="702"/>
      <c r="I46" s="703"/>
    </row>
    <row r="47" spans="1:9" ht="12.75">
      <c r="A47" s="701"/>
      <c r="B47" s="702"/>
      <c r="C47" s="702"/>
      <c r="D47" s="702"/>
      <c r="E47" s="702"/>
      <c r="F47" s="702"/>
      <c r="G47" s="702"/>
      <c r="H47" s="702"/>
      <c r="I47" s="703"/>
    </row>
    <row r="48" spans="1:9" ht="12.75">
      <c r="A48" s="701"/>
      <c r="B48" s="702"/>
      <c r="C48" s="702"/>
      <c r="D48" s="702"/>
      <c r="E48" s="702"/>
      <c r="F48" s="702"/>
      <c r="G48" s="702"/>
      <c r="H48" s="702"/>
      <c r="I48" s="703"/>
    </row>
    <row r="49" spans="1:9" ht="12.75">
      <c r="A49" s="701"/>
      <c r="B49" s="702"/>
      <c r="C49" s="702"/>
      <c r="D49" s="702"/>
      <c r="E49" s="702"/>
      <c r="F49" s="702"/>
      <c r="G49" s="702"/>
      <c r="H49" s="702"/>
      <c r="I49" s="703"/>
    </row>
    <row r="50" spans="1:9" ht="12.75">
      <c r="A50" s="701"/>
      <c r="B50" s="702"/>
      <c r="C50" s="702"/>
      <c r="D50" s="702"/>
      <c r="E50" s="702"/>
      <c r="F50" s="702"/>
      <c r="G50" s="702"/>
      <c r="H50" s="702"/>
      <c r="I50" s="703"/>
    </row>
    <row r="51" spans="1:9" ht="12.75">
      <c r="A51" s="701"/>
      <c r="B51" s="702"/>
      <c r="C51" s="702"/>
      <c r="D51" s="702"/>
      <c r="E51" s="702"/>
      <c r="F51" s="702"/>
      <c r="G51" s="702"/>
      <c r="H51" s="702"/>
      <c r="I51" s="703"/>
    </row>
    <row r="52" spans="1:9" ht="12.75">
      <c r="A52" s="701"/>
      <c r="B52" s="702"/>
      <c r="C52" s="702"/>
      <c r="D52" s="702"/>
      <c r="E52" s="702"/>
      <c r="F52" s="702"/>
      <c r="G52" s="702"/>
      <c r="H52" s="702"/>
      <c r="I52" s="703"/>
    </row>
    <row r="53" spans="1:9" ht="12.75">
      <c r="A53" s="701"/>
      <c r="B53" s="702"/>
      <c r="C53" s="702"/>
      <c r="D53" s="702"/>
      <c r="E53" s="702"/>
      <c r="F53" s="702"/>
      <c r="G53" s="702"/>
      <c r="H53" s="702"/>
      <c r="I53" s="703"/>
    </row>
    <row r="54" spans="1:9" ht="12.75">
      <c r="A54" s="701"/>
      <c r="B54" s="702"/>
      <c r="C54" s="702"/>
      <c r="D54" s="702"/>
      <c r="E54" s="702"/>
      <c r="F54" s="702"/>
      <c r="G54" s="702"/>
      <c r="H54" s="702"/>
      <c r="I54" s="703"/>
    </row>
    <row r="55" spans="1:9" ht="12.75">
      <c r="A55" s="701"/>
      <c r="B55" s="702"/>
      <c r="C55" s="702"/>
      <c r="D55" s="702"/>
      <c r="E55" s="702"/>
      <c r="F55" s="702"/>
      <c r="G55" s="702"/>
      <c r="H55" s="702"/>
      <c r="I55" s="703"/>
    </row>
    <row r="56" spans="1:9" ht="12.75">
      <c r="A56" s="701"/>
      <c r="B56" s="702"/>
      <c r="C56" s="702"/>
      <c r="D56" s="702"/>
      <c r="E56" s="702"/>
      <c r="F56" s="702"/>
      <c r="G56" s="702"/>
      <c r="H56" s="702"/>
      <c r="I56" s="703"/>
    </row>
    <row r="57" spans="1:9" ht="12.75">
      <c r="A57" s="701"/>
      <c r="B57" s="702"/>
      <c r="C57" s="702"/>
      <c r="D57" s="702"/>
      <c r="E57" s="702"/>
      <c r="F57" s="702"/>
      <c r="G57" s="702"/>
      <c r="H57" s="702"/>
      <c r="I57" s="703"/>
    </row>
    <row r="58" spans="1:9" ht="12.75">
      <c r="A58" s="701"/>
      <c r="B58" s="702"/>
      <c r="C58" s="702"/>
      <c r="D58" s="702"/>
      <c r="E58" s="702"/>
      <c r="F58" s="702"/>
      <c r="G58" s="702"/>
      <c r="H58" s="702"/>
      <c r="I58" s="703"/>
    </row>
    <row r="59" spans="1:9" ht="12.75">
      <c r="A59" s="701"/>
      <c r="B59" s="702"/>
      <c r="C59" s="702"/>
      <c r="D59" s="702"/>
      <c r="E59" s="702"/>
      <c r="F59" s="702"/>
      <c r="G59" s="702"/>
      <c r="H59" s="702"/>
      <c r="I59" s="703"/>
    </row>
    <row r="60" spans="1:9" ht="12.75">
      <c r="A60" s="701"/>
      <c r="B60" s="702"/>
      <c r="C60" s="702"/>
      <c r="D60" s="702"/>
      <c r="E60" s="702"/>
      <c r="F60" s="702"/>
      <c r="G60" s="702"/>
      <c r="H60" s="702"/>
      <c r="I60" s="703"/>
    </row>
    <row r="61" spans="1:9" ht="12.75">
      <c r="A61" s="701"/>
      <c r="B61" s="702"/>
      <c r="C61" s="702"/>
      <c r="D61" s="702"/>
      <c r="E61" s="702"/>
      <c r="F61" s="702"/>
      <c r="G61" s="702"/>
      <c r="H61" s="702"/>
      <c r="I61" s="703"/>
    </row>
    <row r="62" spans="1:9" ht="12.75">
      <c r="A62" s="701"/>
      <c r="B62" s="702"/>
      <c r="C62" s="702"/>
      <c r="D62" s="702"/>
      <c r="E62" s="702"/>
      <c r="F62" s="702"/>
      <c r="G62" s="702"/>
      <c r="H62" s="702"/>
      <c r="I62" s="703"/>
    </row>
    <row r="63" spans="1:9" ht="12.75">
      <c r="A63" s="701"/>
      <c r="B63" s="702"/>
      <c r="C63" s="702"/>
      <c r="D63" s="702"/>
      <c r="E63" s="702"/>
      <c r="F63" s="702"/>
      <c r="G63" s="702"/>
      <c r="H63" s="702"/>
      <c r="I63" s="703"/>
    </row>
    <row r="64" spans="1:9" ht="12.75">
      <c r="A64" s="701"/>
      <c r="B64" s="702"/>
      <c r="C64" s="702"/>
      <c r="D64" s="702"/>
      <c r="E64" s="702"/>
      <c r="F64" s="702"/>
      <c r="G64" s="702"/>
      <c r="H64" s="702"/>
      <c r="I64" s="703"/>
    </row>
    <row r="65" spans="1:9" ht="12.75">
      <c r="A65" s="701"/>
      <c r="B65" s="702"/>
      <c r="C65" s="702"/>
      <c r="D65" s="702"/>
      <c r="E65" s="702"/>
      <c r="F65" s="702"/>
      <c r="G65" s="702"/>
      <c r="H65" s="702"/>
      <c r="I65" s="703"/>
    </row>
    <row r="66" spans="1:9" ht="12.75">
      <c r="A66" s="701"/>
      <c r="B66" s="702"/>
      <c r="C66" s="702"/>
      <c r="D66" s="702"/>
      <c r="E66" s="702"/>
      <c r="F66" s="702"/>
      <c r="G66" s="702"/>
      <c r="H66" s="702"/>
      <c r="I66" s="703"/>
    </row>
    <row r="67" spans="1:9" ht="12.75">
      <c r="A67" s="701"/>
      <c r="B67" s="702"/>
      <c r="C67" s="702"/>
      <c r="D67" s="702"/>
      <c r="E67" s="702"/>
      <c r="F67" s="702"/>
      <c r="G67" s="702"/>
      <c r="H67" s="702"/>
      <c r="I67" s="703"/>
    </row>
    <row r="68" spans="1:9" ht="12.75">
      <c r="A68" s="704"/>
      <c r="B68" s="705"/>
      <c r="C68" s="705"/>
      <c r="D68" s="705"/>
      <c r="E68" s="705"/>
      <c r="F68" s="705"/>
      <c r="G68" s="705"/>
      <c r="H68" s="705"/>
      <c r="I68" s="706"/>
    </row>
  </sheetData>
  <sheetProtection password="E355" sheet="1" selectLockedCells="1"/>
  <mergeCells count="2">
    <mergeCell ref="A3:I68"/>
    <mergeCell ref="A1:I2"/>
  </mergeCells>
  <printOptions horizontalCentered="1" verticalCentered="1"/>
  <pageMargins left="0.75" right="0.75" top="1" bottom="1" header="0" footer="0"/>
  <pageSetup fitToHeight="1" fitToWidth="1" horizontalDpi="600" verticalDpi="600" orientation="portrait" paperSize="9" scale="82" r:id="rId1"/>
</worksheet>
</file>

<file path=xl/worksheets/sheet20.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
    </sheetView>
  </sheetViews>
  <sheetFormatPr defaultColWidth="11.421875" defaultRowHeight="12.75"/>
  <sheetData>
    <row r="1" spans="1:11" ht="12.75">
      <c r="A1" t="str">
        <f>'14'!A46</f>
        <v>SEGOVIA</v>
      </c>
      <c r="B1" t="e">
        <f>'14'!#REF!</f>
        <v>#REF!</v>
      </c>
      <c r="C1">
        <f>'14'!B46</f>
        <v>0</v>
      </c>
      <c r="D1">
        <f>'14'!C46</f>
        <v>0</v>
      </c>
      <c r="E1" t="e">
        <f>'14'!#REF!</f>
        <v>#REF!</v>
      </c>
      <c r="F1">
        <f>'14'!D46</f>
        <v>0</v>
      </c>
      <c r="G1">
        <f>'14'!E46</f>
        <v>0</v>
      </c>
      <c r="H1">
        <f>'14'!J46</f>
        <v>0</v>
      </c>
      <c r="I1">
        <f>'14'!K46</f>
        <v>0</v>
      </c>
      <c r="J1">
        <f>'14'!U46</f>
        <v>0</v>
      </c>
      <c r="K1">
        <f>'14'!V46</f>
        <v>0</v>
      </c>
    </row>
    <row r="2" spans="1:11" ht="12.75">
      <c r="A2" t="str">
        <f>'14'!A47</f>
        <v>SORIA</v>
      </c>
      <c r="B2" t="e">
        <f>'14'!#REF!</f>
        <v>#REF!</v>
      </c>
      <c r="C2">
        <f>'14'!B47</f>
        <v>0</v>
      </c>
      <c r="D2">
        <f>'14'!C47</f>
        <v>0</v>
      </c>
      <c r="E2" t="e">
        <f>'14'!#REF!</f>
        <v>#REF!</v>
      </c>
      <c r="F2">
        <f>'14'!D47</f>
        <v>0</v>
      </c>
      <c r="G2">
        <f>'14'!E47</f>
        <v>0</v>
      </c>
      <c r="H2">
        <f>'14'!J47</f>
        <v>0</v>
      </c>
      <c r="I2">
        <f>'14'!K47</f>
        <v>0</v>
      </c>
      <c r="J2">
        <f>'14'!U47</f>
        <v>0</v>
      </c>
      <c r="K2">
        <f>'14'!V47</f>
        <v>0</v>
      </c>
    </row>
    <row r="3" spans="1:11" ht="12.75">
      <c r="A3" t="str">
        <f>'14'!A48</f>
        <v>VALLADOLID</v>
      </c>
      <c r="B3" t="e">
        <f>'14'!#REF!</f>
        <v>#REF!</v>
      </c>
      <c r="C3">
        <f>'14'!B48</f>
        <v>0</v>
      </c>
      <c r="D3">
        <f>'14'!C48</f>
        <v>0</v>
      </c>
      <c r="E3" t="e">
        <f>'14'!#REF!</f>
        <v>#REF!</v>
      </c>
      <c r="F3">
        <f>'14'!D48</f>
        <v>0</v>
      </c>
      <c r="G3">
        <f>'14'!E48</f>
        <v>0</v>
      </c>
      <c r="H3">
        <f>'14'!J48</f>
        <v>0</v>
      </c>
      <c r="I3">
        <f>'14'!K48</f>
        <v>0</v>
      </c>
      <c r="J3">
        <f>'14'!U48</f>
        <v>0</v>
      </c>
      <c r="K3">
        <f>'14'!V48</f>
        <v>0</v>
      </c>
    </row>
    <row r="4" spans="1:11" ht="12.75">
      <c r="A4" t="str">
        <f>'14'!A49</f>
        <v>ZAMORA</v>
      </c>
      <c r="B4" t="e">
        <f>'14'!#REF!</f>
        <v>#REF!</v>
      </c>
      <c r="C4">
        <f>'14'!B49</f>
        <v>0</v>
      </c>
      <c r="D4">
        <f>'14'!C49</f>
        <v>0</v>
      </c>
      <c r="E4" t="e">
        <f>'14'!#REF!</f>
        <v>#REF!</v>
      </c>
      <c r="F4">
        <f>'14'!D49</f>
        <v>0</v>
      </c>
      <c r="G4">
        <f>'14'!E49</f>
        <v>0</v>
      </c>
      <c r="H4">
        <f>'14'!J49</f>
        <v>0</v>
      </c>
      <c r="I4">
        <f>'14'!K49</f>
        <v>0</v>
      </c>
      <c r="J4">
        <f>'14'!U49</f>
        <v>0</v>
      </c>
      <c r="K4">
        <f>'14'!V49</f>
        <v>0</v>
      </c>
    </row>
    <row r="5" spans="1:11" ht="12.75">
      <c r="A5" t="str">
        <f>'14'!A50</f>
        <v>SUBT. CASTILLA Y LEÓN</v>
      </c>
      <c r="B5" t="e">
        <f>'14'!#REF!</f>
        <v>#REF!</v>
      </c>
      <c r="C5">
        <f>'14'!B50</f>
        <v>0</v>
      </c>
      <c r="D5">
        <f>'14'!C50</f>
        <v>0</v>
      </c>
      <c r="E5" t="e">
        <f>'14'!#REF!</f>
        <v>#REF!</v>
      </c>
      <c r="F5">
        <f>'14'!D50</f>
        <v>0</v>
      </c>
      <c r="G5">
        <f>'14'!E50</f>
        <v>0</v>
      </c>
      <c r="H5">
        <f>'14'!J50</f>
        <v>0</v>
      </c>
      <c r="I5">
        <f>'14'!K50</f>
        <v>0</v>
      </c>
      <c r="J5">
        <f>'14'!U50</f>
        <v>0</v>
      </c>
      <c r="K5">
        <f>'14'!V50</f>
        <v>0</v>
      </c>
    </row>
    <row r="6" spans="1:11" ht="12.75">
      <c r="A6" t="str">
        <f>'14'!A51</f>
        <v>BARCELONA</v>
      </c>
      <c r="B6" t="e">
        <f>'14'!#REF!</f>
        <v>#REF!</v>
      </c>
      <c r="C6">
        <f>'14'!B51</f>
        <v>0</v>
      </c>
      <c r="D6">
        <f>'14'!C51</f>
        <v>0</v>
      </c>
      <c r="E6" t="e">
        <f>'14'!#REF!</f>
        <v>#REF!</v>
      </c>
      <c r="F6">
        <f>'14'!D51</f>
        <v>0</v>
      </c>
      <c r="G6">
        <f>'14'!E51</f>
        <v>0</v>
      </c>
      <c r="H6">
        <f>'14'!J51</f>
        <v>0</v>
      </c>
      <c r="I6">
        <f>'14'!K51</f>
        <v>0</v>
      </c>
      <c r="J6">
        <f>'14'!U51</f>
        <v>0</v>
      </c>
      <c r="K6">
        <f>'14'!V51</f>
        <v>0</v>
      </c>
    </row>
    <row r="7" spans="1:11" ht="12.75">
      <c r="A7" t="str">
        <f>'14'!A52</f>
        <v>GERONA</v>
      </c>
      <c r="B7" t="e">
        <f>'14'!#REF!</f>
        <v>#REF!</v>
      </c>
      <c r="C7">
        <f>'14'!B52</f>
        <v>0</v>
      </c>
      <c r="D7">
        <f>'14'!C52</f>
        <v>0</v>
      </c>
      <c r="E7" t="e">
        <f>'14'!#REF!</f>
        <v>#REF!</v>
      </c>
      <c r="F7">
        <f>'14'!D52</f>
        <v>0</v>
      </c>
      <c r="G7">
        <f>'14'!E52</f>
        <v>0</v>
      </c>
      <c r="H7">
        <f>'14'!J52</f>
        <v>0</v>
      </c>
      <c r="I7">
        <f>'14'!K52</f>
        <v>0</v>
      </c>
      <c r="J7">
        <f>'14'!U52</f>
        <v>0</v>
      </c>
      <c r="K7">
        <f>'14'!V52</f>
        <v>0</v>
      </c>
    </row>
    <row r="8" spans="1:11" ht="12.75">
      <c r="A8" t="str">
        <f>'14'!A53</f>
        <v>LÉRIDA</v>
      </c>
      <c r="B8" t="e">
        <f>'14'!#REF!</f>
        <v>#REF!</v>
      </c>
      <c r="C8">
        <f>'14'!B53</f>
        <v>0</v>
      </c>
      <c r="D8">
        <f>'14'!C53</f>
        <v>0</v>
      </c>
      <c r="E8" t="e">
        <f>'14'!#REF!</f>
        <v>#REF!</v>
      </c>
      <c r="F8">
        <f>'14'!D53</f>
        <v>0</v>
      </c>
      <c r="G8">
        <f>'14'!E53</f>
        <v>0</v>
      </c>
      <c r="H8">
        <f>'14'!J53</f>
        <v>0</v>
      </c>
      <c r="I8">
        <f>'14'!K53</f>
        <v>0</v>
      </c>
      <c r="J8">
        <f>'14'!U53</f>
        <v>0</v>
      </c>
      <c r="K8">
        <f>'14'!V53</f>
        <v>0</v>
      </c>
    </row>
  </sheetData>
  <sheetProtection/>
  <printOptions/>
  <pageMargins left="0.75" right="0.75" top="1" bottom="1" header="0" footer="0"/>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3:K8"/>
  <sheetViews>
    <sheetView zoomScalePageLayoutView="0" workbookViewId="0" topLeftCell="A1">
      <selection activeCell="A1" sqref="A1"/>
    </sheetView>
  </sheetViews>
  <sheetFormatPr defaultColWidth="11.421875" defaultRowHeight="12.75"/>
  <sheetData>
    <row r="3" spans="2:11" ht="12.75">
      <c r="B3" t="e">
        <f>_XLL.XPGETDIMLABEL(1,0,"XPQUERYDOC_0")</f>
        <v>#NAME?</v>
      </c>
      <c r="C3" t="e">
        <f>_XLL.XPGETDIMLABEL(1,1,"XPQUERYDOC_0")</f>
        <v>#NAME?</v>
      </c>
      <c r="D3" t="e">
        <f>_XLL.XPGETDIMLABEL(1,2,"XPQUERYDOC_0")</f>
        <v>#NAME?</v>
      </c>
      <c r="E3" t="e">
        <f>_XLL.XPGETDIMLABEL(1,3,"XPQUERYDOC_0")</f>
        <v>#NAME?</v>
      </c>
      <c r="F3" t="e">
        <f>_XLL.XPGETDIMLABEL(1,4,"XPQUERYDOC_0")</f>
        <v>#NAME?</v>
      </c>
      <c r="G3" t="e">
        <f>_XLL.XPGETDIMLABEL(1,5,"XPQUERYDOC_0")</f>
        <v>#NAME?</v>
      </c>
      <c r="H3" t="e">
        <f>_XLL.XPGETDIMLABEL(1,6,"XPQUERYDOC_0")</f>
        <v>#NAME?</v>
      </c>
      <c r="I3" t="e">
        <f>_XLL.XPGETDIMLABEL(1,7,"XPQUERYDOC_0")</f>
        <v>#NAME?</v>
      </c>
      <c r="J3" t="e">
        <f>_XLL.XPGETDIMLABEL(1,8,"XPQUERYDOC_0")</f>
        <v>#NAME?</v>
      </c>
      <c r="K3" t="e">
        <f>_XLL.XPGETDIMLABEL(1,9,"XPQUERYDOC_0")</f>
        <v>#NAME?</v>
      </c>
    </row>
    <row r="4" spans="2:11" ht="12.75">
      <c r="B4" t="e">
        <f>_XLL.XPGETDIMLABEL(0,0,"XPQUERYDOC_0")</f>
        <v>#NAME?</v>
      </c>
      <c r="C4" t="e">
        <f>_XLL.XPGETDIMLABEL(0,0,"XPQUERYDOC_0")</f>
        <v>#NAME?</v>
      </c>
      <c r="D4" t="e">
        <f>_XLL.XPGETDIMLABEL(0,0,"XPQUERYDOC_0")</f>
        <v>#NAME?</v>
      </c>
      <c r="E4" t="e">
        <f>_XLL.XPGETDIMLABEL(0,0,"XPQUERYDOC_0")</f>
        <v>#NAME?</v>
      </c>
      <c r="F4" t="e">
        <f>_XLL.XPGETDIMLABEL(0,0,"XPQUERYDOC_0")</f>
        <v>#NAME?</v>
      </c>
      <c r="G4" t="e">
        <f>_XLL.XPGETDIMLABEL(0,0,"XPQUERYDOC_0")</f>
        <v>#NAME?</v>
      </c>
      <c r="H4" t="e">
        <f>_XLL.XPGETDIMLABEL(0,0,"XPQUERYDOC_0")</f>
        <v>#NAME?</v>
      </c>
      <c r="I4" t="e">
        <f>_XLL.XPGETDIMLABEL(0,0,"XPQUERYDOC_0")</f>
        <v>#NAME?</v>
      </c>
      <c r="J4" t="e">
        <f>_XLL.XPGETDIMLABEL(0,0,"XPQUERYDOC_0")</f>
        <v>#NAME?</v>
      </c>
      <c r="K4" t="e">
        <f>_XLL.XPGETDIMLABEL(0,0,"XPQUERYDOC_0")</f>
        <v>#NAME?</v>
      </c>
    </row>
    <row r="5" spans="1:11" ht="12.75">
      <c r="A5" t="e">
        <f>_XLL.XPGETDIMLABEL(2,0,"XPQUERYDOC_0")</f>
        <v>#NAME?</v>
      </c>
      <c r="B5" t="e">
        <f>_XLL.XPGETDATACELL(((XPQUERYDOC_0!$A5-3)*10)+(XPQUERYDOC_0!B$1-0),"XPQUERYDOC_0")</f>
        <v>#NAME?</v>
      </c>
      <c r="C5" t="e">
        <f>_XLL.XPGETDATACELL(((XPQUERYDOC_0!$A5-3)*10)+(XPQUERYDOC_0!C$1-0),"XPQUERYDOC_0")</f>
        <v>#NAME?</v>
      </c>
      <c r="D5" t="e">
        <f>_XLL.XPGETDATACELL(((XPQUERYDOC_0!$A5-3)*10)+(XPQUERYDOC_0!D$1-0),"XPQUERYDOC_0")</f>
        <v>#NAME?</v>
      </c>
      <c r="E5" t="e">
        <f>_XLL.XPGETDATACELL(((XPQUERYDOC_0!$A5-3)*10)+(XPQUERYDOC_0!E$1-0),"XPQUERYDOC_0")</f>
        <v>#NAME?</v>
      </c>
      <c r="F5" t="e">
        <f>_XLL.XPGETDATACELL(((XPQUERYDOC_0!$A5-3)*10)+(XPQUERYDOC_0!F$1-0),"XPQUERYDOC_0")</f>
        <v>#NAME?</v>
      </c>
      <c r="G5" t="e">
        <f>_XLL.XPGETDATACELL(((XPQUERYDOC_0!$A5-3)*10)+(XPQUERYDOC_0!G$1-0),"XPQUERYDOC_0")</f>
        <v>#NAME?</v>
      </c>
      <c r="H5" t="e">
        <f>_XLL.XPGETDATACELL(((XPQUERYDOC_0!$A5-3)*10)+(XPQUERYDOC_0!H$1-0),"XPQUERYDOC_0")</f>
        <v>#NAME?</v>
      </c>
      <c r="I5" t="e">
        <f>_XLL.XPGETDATACELL(((XPQUERYDOC_0!$A5-3)*10)+(XPQUERYDOC_0!I$1-0),"XPQUERYDOC_0")</f>
        <v>#NAME?</v>
      </c>
      <c r="J5" t="e">
        <f>_XLL.XPGETDATACELL(((XPQUERYDOC_0!$A5-3)*10)+(XPQUERYDOC_0!J$1-0),"XPQUERYDOC_0")</f>
        <v>#NAME?</v>
      </c>
      <c r="K5" t="e">
        <f>_XLL.XPGETDATACELL(((XPQUERYDOC_0!$A5-3)*10)+(XPQUERYDOC_0!K$1-0),"XPQUERYDOC_0")</f>
        <v>#NAME?</v>
      </c>
    </row>
    <row r="6" spans="1:11" ht="12.75">
      <c r="A6" t="e">
        <f>_XLL.XPGETDIMLABEL(2,1,"XPQUERYDOC_0")</f>
        <v>#NAME?</v>
      </c>
      <c r="B6" t="e">
        <f>_XLL.XPGETDATACELL(((XPQUERYDOC_0!$A6-3)*10)+(XPQUERYDOC_0!B$1-0),"XPQUERYDOC_0")</f>
        <v>#NAME?</v>
      </c>
      <c r="C6" t="e">
        <f>_XLL.XPGETDATACELL(((XPQUERYDOC_0!$A6-3)*10)+(XPQUERYDOC_0!C$1-0),"XPQUERYDOC_0")</f>
        <v>#NAME?</v>
      </c>
      <c r="D6" t="e">
        <f>_XLL.XPGETDATACELL(((XPQUERYDOC_0!$A6-3)*10)+(XPQUERYDOC_0!D$1-0),"XPQUERYDOC_0")</f>
        <v>#NAME?</v>
      </c>
      <c r="E6" t="e">
        <f>_XLL.XPGETDATACELL(((XPQUERYDOC_0!$A6-3)*10)+(XPQUERYDOC_0!E$1-0),"XPQUERYDOC_0")</f>
        <v>#NAME?</v>
      </c>
      <c r="F6" t="e">
        <f>_XLL.XPGETDATACELL(((XPQUERYDOC_0!$A6-3)*10)+(XPQUERYDOC_0!F$1-0),"XPQUERYDOC_0")</f>
        <v>#NAME?</v>
      </c>
      <c r="G6" t="e">
        <f>_XLL.XPGETDATACELL(((XPQUERYDOC_0!$A6-3)*10)+(XPQUERYDOC_0!G$1-0),"XPQUERYDOC_0")</f>
        <v>#NAME?</v>
      </c>
      <c r="H6" t="e">
        <f>_XLL.XPGETDATACELL(((XPQUERYDOC_0!$A6-3)*10)+(XPQUERYDOC_0!H$1-0),"XPQUERYDOC_0")</f>
        <v>#NAME?</v>
      </c>
      <c r="I6" t="e">
        <f>_XLL.XPGETDATACELL(((XPQUERYDOC_0!$A6-3)*10)+(XPQUERYDOC_0!I$1-0),"XPQUERYDOC_0")</f>
        <v>#NAME?</v>
      </c>
      <c r="J6" t="e">
        <f>_XLL.XPGETDATACELL(((XPQUERYDOC_0!$A6-3)*10)+(XPQUERYDOC_0!J$1-0),"XPQUERYDOC_0")</f>
        <v>#NAME?</v>
      </c>
      <c r="K6" t="e">
        <f>_XLL.XPGETDATACELL(((XPQUERYDOC_0!$A6-3)*10)+(XPQUERYDOC_0!K$1-0),"XPQUERYDOC_0")</f>
        <v>#NAME?</v>
      </c>
    </row>
    <row r="7" spans="1:11" ht="12.75">
      <c r="A7" t="e">
        <f>_XLL.XPGETDIMLABEL(2,2,"XPQUERYDOC_0")</f>
        <v>#NAME?</v>
      </c>
      <c r="B7" t="e">
        <f>_XLL.XPGETDATACELL(((XPQUERYDOC_0!$A7-3)*10)+(XPQUERYDOC_0!B$1-0),"XPQUERYDOC_0")</f>
        <v>#NAME?</v>
      </c>
      <c r="C7" t="e">
        <f>_XLL.XPGETDATACELL(((XPQUERYDOC_0!$A7-3)*10)+(XPQUERYDOC_0!C$1-0),"XPQUERYDOC_0")</f>
        <v>#NAME?</v>
      </c>
      <c r="D7" t="e">
        <f>_XLL.XPGETDATACELL(((XPQUERYDOC_0!$A7-3)*10)+(XPQUERYDOC_0!D$1-0),"XPQUERYDOC_0")</f>
        <v>#NAME?</v>
      </c>
      <c r="E7" t="e">
        <f>_XLL.XPGETDATACELL(((XPQUERYDOC_0!$A7-3)*10)+(XPQUERYDOC_0!E$1-0),"XPQUERYDOC_0")</f>
        <v>#NAME?</v>
      </c>
      <c r="F7" t="e">
        <f>_XLL.XPGETDATACELL(((XPQUERYDOC_0!$A7-3)*10)+(XPQUERYDOC_0!F$1-0),"XPQUERYDOC_0")</f>
        <v>#NAME?</v>
      </c>
      <c r="G7" t="e">
        <f>_XLL.XPGETDATACELL(((XPQUERYDOC_0!$A7-3)*10)+(XPQUERYDOC_0!G$1-0),"XPQUERYDOC_0")</f>
        <v>#NAME?</v>
      </c>
      <c r="H7" t="e">
        <f>_XLL.XPGETDATACELL(((XPQUERYDOC_0!$A7-3)*10)+(XPQUERYDOC_0!H$1-0),"XPQUERYDOC_0")</f>
        <v>#NAME?</v>
      </c>
      <c r="I7" t="e">
        <f>_XLL.XPGETDATACELL(((XPQUERYDOC_0!$A7-3)*10)+(XPQUERYDOC_0!I$1-0),"XPQUERYDOC_0")</f>
        <v>#NAME?</v>
      </c>
      <c r="J7" t="e">
        <f>_XLL.XPGETDATACELL(((XPQUERYDOC_0!$A7-3)*10)+(XPQUERYDOC_0!J$1-0),"XPQUERYDOC_0")</f>
        <v>#NAME?</v>
      </c>
      <c r="K7" t="e">
        <f>_XLL.XPGETDATACELL(((XPQUERYDOC_0!$A7-3)*10)+(XPQUERYDOC_0!K$1-0),"XPQUERYDOC_0")</f>
        <v>#NAME?</v>
      </c>
    </row>
    <row r="8" spans="1:11" ht="12.75">
      <c r="A8" t="e">
        <f>_XLL.XPGETDIMLABEL(2,3,"XPQUERYDOC_0")</f>
        <v>#NAME?</v>
      </c>
      <c r="B8" t="e">
        <f>_XLL.XPGETDATACELL(((XPQUERYDOC_0!$A8-3)*10)+(XPQUERYDOC_0!B$1-0),"XPQUERYDOC_0")</f>
        <v>#NAME?</v>
      </c>
      <c r="C8" t="e">
        <f>_XLL.XPGETDATACELL(((XPQUERYDOC_0!$A8-3)*10)+(XPQUERYDOC_0!C$1-0),"XPQUERYDOC_0")</f>
        <v>#NAME?</v>
      </c>
      <c r="D8" t="e">
        <f>_XLL.XPGETDATACELL(((XPQUERYDOC_0!$A8-3)*10)+(XPQUERYDOC_0!D$1-0),"XPQUERYDOC_0")</f>
        <v>#NAME?</v>
      </c>
      <c r="E8" t="e">
        <f>_XLL.XPGETDATACELL(((XPQUERYDOC_0!$A8-3)*10)+(XPQUERYDOC_0!E$1-0),"XPQUERYDOC_0")</f>
        <v>#NAME?</v>
      </c>
      <c r="F8" t="e">
        <f>_XLL.XPGETDATACELL(((XPQUERYDOC_0!$A8-3)*10)+(XPQUERYDOC_0!F$1-0),"XPQUERYDOC_0")</f>
        <v>#NAME?</v>
      </c>
      <c r="G8" t="e">
        <f>_XLL.XPGETDATACELL(((XPQUERYDOC_0!$A8-3)*10)+(XPQUERYDOC_0!G$1-0),"XPQUERYDOC_0")</f>
        <v>#NAME?</v>
      </c>
      <c r="H8" t="e">
        <f>_XLL.XPGETDATACELL(((XPQUERYDOC_0!$A8-3)*10)+(XPQUERYDOC_0!H$1-0),"XPQUERYDOC_0")</f>
        <v>#NAME?</v>
      </c>
      <c r="I8" t="e">
        <f>_XLL.XPGETDATACELL(((XPQUERYDOC_0!$A8-3)*10)+(XPQUERYDOC_0!I$1-0),"XPQUERYDOC_0")</f>
        <v>#NAME?</v>
      </c>
      <c r="J8" t="e">
        <f>_XLL.XPGETDATACELL(((XPQUERYDOC_0!$A8-3)*10)+(XPQUERYDOC_0!J$1-0),"XPQUERYDOC_0")</f>
        <v>#NAME?</v>
      </c>
      <c r="K8" t="e">
        <f>_XLL.XPGETDATACELL(((XPQUERYDOC_0!$A8-3)*10)+(XPQUERYDOC_0!K$1-0),"XPQUERYDOC_0")</f>
        <v>#NAME?</v>
      </c>
    </row>
  </sheetData>
  <sheetProtection/>
  <printOptions/>
  <pageMargins left="0.75" right="0.75" top="1" bottom="1" header="0" footer="0"/>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W93"/>
  <sheetViews>
    <sheetView showGridLines="0" view="pageBreakPreview" zoomScale="50" zoomScaleNormal="50" zoomScaleSheetLayoutView="50" zoomScalePageLayoutView="0" workbookViewId="0" topLeftCell="A10">
      <selection activeCell="B19" sqref="B19"/>
    </sheetView>
  </sheetViews>
  <sheetFormatPr defaultColWidth="11.421875" defaultRowHeight="12.75" customHeight="1"/>
  <cols>
    <col min="1" max="1" width="32.8515625" style="114" customWidth="1"/>
    <col min="2" max="19" width="11.7109375" style="114" customWidth="1"/>
    <col min="20" max="20" width="5.00390625" style="114" customWidth="1"/>
    <col min="21" max="23" width="11.7109375" style="114" customWidth="1"/>
    <col min="24" max="16384" width="11.421875" style="114" customWidth="1"/>
  </cols>
  <sheetData>
    <row r="1" spans="1:23" ht="23.25" customHeight="1">
      <c r="A1" s="1257" t="s">
        <v>432</v>
      </c>
      <c r="B1" s="1257"/>
      <c r="C1" s="1257"/>
      <c r="D1" s="1257"/>
      <c r="E1" s="1257"/>
      <c r="F1" s="1257"/>
      <c r="G1" s="1257"/>
      <c r="H1" s="1257"/>
      <c r="I1" s="1257"/>
      <c r="J1" s="1257"/>
      <c r="K1" s="1257"/>
      <c r="L1" s="1257"/>
      <c r="M1" s="1257"/>
      <c r="N1" s="1257"/>
      <c r="O1" s="1257"/>
      <c r="P1" s="1257"/>
      <c r="Q1" s="1257"/>
      <c r="R1" s="1257"/>
      <c r="S1" s="1257"/>
      <c r="T1" s="1257"/>
      <c r="U1" s="1257"/>
      <c r="V1" s="1257"/>
      <c r="W1" s="248"/>
    </row>
    <row r="2" spans="1:23" ht="30.75" customHeight="1">
      <c r="A2" s="115"/>
      <c r="B2" s="115"/>
      <c r="C2" s="115"/>
      <c r="D2" s="115"/>
      <c r="E2" s="115"/>
      <c r="F2" s="115"/>
      <c r="G2" s="115"/>
      <c r="H2" s="115"/>
      <c r="I2" s="115"/>
      <c r="J2" s="115"/>
      <c r="K2" s="115"/>
      <c r="L2" s="115"/>
      <c r="M2" s="115"/>
      <c r="N2" s="115"/>
      <c r="O2" s="115"/>
      <c r="P2" s="115"/>
      <c r="Q2" s="115"/>
      <c r="R2" s="115"/>
      <c r="S2" s="115"/>
      <c r="T2" s="115"/>
      <c r="U2" s="115"/>
      <c r="V2" s="115"/>
      <c r="W2" s="115"/>
    </row>
    <row r="3" spans="1:23" ht="12.75" customHeight="1" thickBot="1">
      <c r="A3" s="115"/>
      <c r="B3" s="115"/>
      <c r="C3" s="115"/>
      <c r="D3" s="115"/>
      <c r="E3" s="115"/>
      <c r="F3" s="115"/>
      <c r="G3" s="115"/>
      <c r="H3" s="115"/>
      <c r="I3" s="115"/>
      <c r="J3" s="115"/>
      <c r="K3" s="115"/>
      <c r="L3" s="115"/>
      <c r="M3" s="115"/>
      <c r="N3" s="115"/>
      <c r="O3" s="115"/>
      <c r="P3" s="115"/>
      <c r="Q3" s="115"/>
      <c r="R3" s="115"/>
      <c r="S3" s="115"/>
      <c r="T3" s="115"/>
      <c r="U3" s="115"/>
      <c r="V3" s="115"/>
      <c r="W3" s="115"/>
    </row>
    <row r="4" spans="1:23" ht="30" customHeight="1" thickBot="1">
      <c r="A4" s="1195" t="s">
        <v>228</v>
      </c>
      <c r="B4" s="1196"/>
      <c r="C4" s="1196"/>
      <c r="D4" s="1196"/>
      <c r="E4" s="1196"/>
      <c r="F4" s="1196"/>
      <c r="G4" s="1196"/>
      <c r="H4" s="1196"/>
      <c r="I4" s="1196"/>
      <c r="J4" s="1196"/>
      <c r="K4" s="1196"/>
      <c r="L4" s="1196"/>
      <c r="M4" s="1196"/>
      <c r="N4" s="1196"/>
      <c r="O4" s="1196"/>
      <c r="P4" s="1196"/>
      <c r="Q4" s="1196"/>
      <c r="R4" s="1196"/>
      <c r="S4" s="1196"/>
      <c r="T4" s="1196"/>
      <c r="U4" s="1196"/>
      <c r="V4" s="1197"/>
      <c r="W4" s="245"/>
    </row>
    <row r="5" spans="1:23" ht="60" customHeight="1" thickBot="1">
      <c r="A5" s="1241">
        <f>IF(Carátula!E8="","",Carátula!E8)</f>
      </c>
      <c r="B5" s="1242"/>
      <c r="C5" s="1242"/>
      <c r="D5" s="1242"/>
      <c r="E5" s="1242"/>
      <c r="F5" s="1242"/>
      <c r="G5" s="1242"/>
      <c r="H5" s="1242"/>
      <c r="I5" s="1242"/>
      <c r="J5" s="1242"/>
      <c r="K5" s="1242"/>
      <c r="L5" s="1242"/>
      <c r="M5" s="1242"/>
      <c r="N5" s="1242"/>
      <c r="O5" s="1242"/>
      <c r="P5" s="1242"/>
      <c r="Q5" s="1242"/>
      <c r="R5" s="1242"/>
      <c r="S5" s="1242"/>
      <c r="T5" s="1242"/>
      <c r="U5" s="1242"/>
      <c r="V5" s="1243"/>
      <c r="W5" s="246"/>
    </row>
    <row r="6" spans="1:23" ht="30" customHeight="1" thickBot="1">
      <c r="A6" s="1195" t="s">
        <v>234</v>
      </c>
      <c r="B6" s="1196"/>
      <c r="C6" s="1196"/>
      <c r="D6" s="1196"/>
      <c r="E6" s="1196"/>
      <c r="F6" s="1196"/>
      <c r="G6" s="1196"/>
      <c r="H6" s="1196"/>
      <c r="I6" s="1196"/>
      <c r="J6" s="1196"/>
      <c r="K6" s="1197"/>
      <c r="L6" s="1195" t="s">
        <v>236</v>
      </c>
      <c r="M6" s="1196"/>
      <c r="N6" s="1196"/>
      <c r="O6" s="1196"/>
      <c r="P6" s="1196"/>
      <c r="Q6" s="1196"/>
      <c r="R6" s="1196"/>
      <c r="S6" s="1196"/>
      <c r="T6" s="1196"/>
      <c r="U6" s="1196"/>
      <c r="V6" s="1197"/>
      <c r="W6" s="541"/>
    </row>
    <row r="7" spans="1:23" ht="21.75" customHeight="1">
      <c r="A7" s="1198">
        <f>IF(Carátula!E11="","",Carátula!E11)</f>
      </c>
      <c r="B7" s="1198"/>
      <c r="C7" s="1199"/>
      <c r="D7" s="1199"/>
      <c r="E7" s="1199"/>
      <c r="F7" s="1199"/>
      <c r="G7" s="1199"/>
      <c r="H7" s="1199"/>
      <c r="I7" s="1199"/>
      <c r="J7" s="1199"/>
      <c r="K7" s="1200"/>
      <c r="L7" s="1244">
        <f>IF(Carátula!E10="","",Carátula!E10)</f>
      </c>
      <c r="M7" s="1245"/>
      <c r="N7" s="1245"/>
      <c r="O7" s="1245"/>
      <c r="P7" s="1245"/>
      <c r="Q7" s="1245"/>
      <c r="R7" s="1245"/>
      <c r="S7" s="1245"/>
      <c r="T7" s="1245"/>
      <c r="U7" s="1245"/>
      <c r="V7" s="1246"/>
      <c r="W7" s="246"/>
    </row>
    <row r="8" spans="1:23" ht="21.75" customHeight="1" thickBot="1">
      <c r="A8" s="1201"/>
      <c r="B8" s="1201"/>
      <c r="C8" s="1202"/>
      <c r="D8" s="1202"/>
      <c r="E8" s="1202"/>
      <c r="F8" s="1202"/>
      <c r="G8" s="1202"/>
      <c r="H8" s="1202"/>
      <c r="I8" s="1202"/>
      <c r="J8" s="1202"/>
      <c r="K8" s="1203"/>
      <c r="L8" s="1201"/>
      <c r="M8" s="1202"/>
      <c r="N8" s="1202"/>
      <c r="O8" s="1202"/>
      <c r="P8" s="1202"/>
      <c r="Q8" s="1202"/>
      <c r="R8" s="1202"/>
      <c r="S8" s="1202"/>
      <c r="T8" s="1202"/>
      <c r="U8" s="1202"/>
      <c r="V8" s="1203"/>
      <c r="W8" s="246"/>
    </row>
    <row r="9" spans="1:23" ht="19.5" customHeight="1">
      <c r="A9" s="116"/>
      <c r="B9" s="101"/>
      <c r="C9" s="101"/>
      <c r="D9" s="101"/>
      <c r="E9" s="2"/>
      <c r="F9" s="2"/>
      <c r="G9" s="2"/>
      <c r="H9" s="2"/>
      <c r="I9" s="2"/>
      <c r="J9" s="2"/>
      <c r="K9" s="2"/>
      <c r="L9" s="2"/>
      <c r="M9" s="2"/>
      <c r="N9" s="2"/>
      <c r="O9" s="2"/>
      <c r="P9" s="2"/>
      <c r="Q9" s="2"/>
      <c r="R9" s="2"/>
      <c r="S9" s="2"/>
      <c r="T9" s="2"/>
      <c r="U9" s="2"/>
      <c r="V9" s="2"/>
      <c r="W9" s="2"/>
    </row>
    <row r="10" spans="1:23" ht="19.5" customHeight="1">
      <c r="A10" s="116"/>
      <c r="B10" s="116"/>
      <c r="C10" s="116"/>
      <c r="D10" s="116"/>
      <c r="E10" s="116"/>
      <c r="F10" s="116"/>
      <c r="G10" s="116"/>
      <c r="H10" s="116"/>
      <c r="I10" s="116"/>
      <c r="J10" s="116"/>
      <c r="K10" s="116"/>
      <c r="L10" s="116"/>
      <c r="M10" s="116"/>
      <c r="N10" s="116"/>
      <c r="O10" s="116"/>
      <c r="P10" s="116"/>
      <c r="Q10" s="116"/>
      <c r="R10" s="116"/>
      <c r="S10" s="116"/>
      <c r="T10" s="116"/>
      <c r="U10" s="116"/>
      <c r="V10" s="116"/>
      <c r="W10" s="116"/>
    </row>
    <row r="11" spans="1:23" ht="19.5" customHeight="1">
      <c r="A11" s="116"/>
      <c r="B11" s="116"/>
      <c r="C11" s="116"/>
      <c r="D11" s="116"/>
      <c r="E11" s="116"/>
      <c r="F11" s="116"/>
      <c r="G11" s="116"/>
      <c r="H11" s="116"/>
      <c r="I11" s="116"/>
      <c r="J11" s="116"/>
      <c r="K11" s="116"/>
      <c r="L11" s="116"/>
      <c r="M11" s="116"/>
      <c r="N11" s="116"/>
      <c r="O11" s="116"/>
      <c r="P11" s="116"/>
      <c r="Q11" s="116"/>
      <c r="R11" s="116"/>
      <c r="S11" s="116"/>
      <c r="T11" s="116"/>
      <c r="U11" s="116"/>
      <c r="V11" s="116"/>
      <c r="W11" s="116"/>
    </row>
    <row r="12" spans="1:23" ht="19.5" customHeight="1">
      <c r="A12" s="116"/>
      <c r="B12" s="116"/>
      <c r="C12" s="116"/>
      <c r="D12" s="116"/>
      <c r="E12" s="116"/>
      <c r="F12" s="116"/>
      <c r="G12" s="116"/>
      <c r="H12" s="116"/>
      <c r="I12" s="116"/>
      <c r="J12" s="116"/>
      <c r="K12" s="116"/>
      <c r="L12" s="116"/>
      <c r="M12" s="116"/>
      <c r="N12" s="116"/>
      <c r="O12" s="116"/>
      <c r="P12" s="116"/>
      <c r="Q12" s="116"/>
      <c r="R12" s="116"/>
      <c r="S12" s="116"/>
      <c r="T12" s="116"/>
      <c r="U12" s="116"/>
      <c r="V12" s="116"/>
      <c r="W12" s="116"/>
    </row>
    <row r="13" spans="1:23" ht="19.5" customHeight="1" thickBot="1">
      <c r="A13" s="116"/>
      <c r="B13" s="116"/>
      <c r="C13" s="116"/>
      <c r="D13" s="116"/>
      <c r="E13" s="116"/>
      <c r="F13" s="116"/>
      <c r="G13" s="116"/>
      <c r="H13" s="116"/>
      <c r="I13" s="116"/>
      <c r="J13" s="116"/>
      <c r="K13" s="116"/>
      <c r="L13" s="116"/>
      <c r="M13" s="116"/>
      <c r="N13" s="116"/>
      <c r="O13" s="116"/>
      <c r="P13" s="116"/>
      <c r="Q13" s="116"/>
      <c r="R13" s="116"/>
      <c r="S13" s="116"/>
      <c r="T13" s="116"/>
      <c r="U13" s="116"/>
      <c r="V13" s="116"/>
      <c r="W13" s="116"/>
    </row>
    <row r="14" spans="1:23" ht="19.5" customHeight="1" thickBot="1">
      <c r="A14" s="1215" t="s">
        <v>240</v>
      </c>
      <c r="B14" s="1218" t="s">
        <v>316</v>
      </c>
      <c r="C14" s="1219"/>
      <c r="D14" s="1219"/>
      <c r="E14" s="1219"/>
      <c r="F14" s="1219"/>
      <c r="G14" s="1219"/>
      <c r="H14" s="1219"/>
      <c r="I14" s="1219"/>
      <c r="J14" s="1219"/>
      <c r="K14" s="1219"/>
      <c r="L14" s="1219"/>
      <c r="M14" s="1219"/>
      <c r="N14" s="1219"/>
      <c r="O14" s="1220"/>
      <c r="P14" s="1210" t="s">
        <v>260</v>
      </c>
      <c r="Q14" s="1212"/>
      <c r="R14" s="1237" t="s">
        <v>28</v>
      </c>
      <c r="S14" s="1212"/>
      <c r="T14" s="116"/>
      <c r="U14" s="1210" t="s">
        <v>379</v>
      </c>
      <c r="V14" s="1212"/>
      <c r="W14" s="116"/>
    </row>
    <row r="15" spans="1:22" ht="38.25" customHeight="1">
      <c r="A15" s="1216"/>
      <c r="B15" s="1210" t="s">
        <v>245</v>
      </c>
      <c r="C15" s="1212"/>
      <c r="D15" s="1210" t="s">
        <v>247</v>
      </c>
      <c r="E15" s="1212"/>
      <c r="F15" s="1210" t="s">
        <v>380</v>
      </c>
      <c r="G15" s="1212"/>
      <c r="H15" s="1210" t="s">
        <v>246</v>
      </c>
      <c r="I15" s="1233"/>
      <c r="J15" s="1233"/>
      <c r="K15" s="1212"/>
      <c r="L15" s="1210" t="s">
        <v>376</v>
      </c>
      <c r="M15" s="1249"/>
      <c r="N15" s="1210" t="s">
        <v>377</v>
      </c>
      <c r="O15" s="1249"/>
      <c r="P15" s="1235"/>
      <c r="Q15" s="1236"/>
      <c r="R15" s="1238"/>
      <c r="S15" s="1236"/>
      <c r="U15" s="1235"/>
      <c r="V15" s="1236"/>
    </row>
    <row r="16" spans="1:22" ht="66" customHeight="1" thickBot="1">
      <c r="A16" s="1217"/>
      <c r="B16" s="1213"/>
      <c r="C16" s="1214"/>
      <c r="D16" s="1213"/>
      <c r="E16" s="1214"/>
      <c r="F16" s="1213"/>
      <c r="G16" s="1214"/>
      <c r="H16" s="1213" t="s">
        <v>381</v>
      </c>
      <c r="I16" s="1250"/>
      <c r="J16" s="1247" t="s">
        <v>382</v>
      </c>
      <c r="K16" s="1248"/>
      <c r="L16" s="1211"/>
      <c r="M16" s="1221"/>
      <c r="N16" s="1211"/>
      <c r="O16" s="1221"/>
      <c r="P16" s="1213"/>
      <c r="Q16" s="1214"/>
      <c r="R16" s="1239"/>
      <c r="S16" s="1214"/>
      <c r="U16" s="1213"/>
      <c r="V16" s="1214"/>
    </row>
    <row r="17" spans="1:22" ht="28.5" customHeight="1">
      <c r="A17" s="1231" t="s">
        <v>35</v>
      </c>
      <c r="B17" s="1210" t="s">
        <v>386</v>
      </c>
      <c r="C17" s="1212" t="s">
        <v>378</v>
      </c>
      <c r="D17" s="1210" t="s">
        <v>386</v>
      </c>
      <c r="E17" s="1212" t="s">
        <v>378</v>
      </c>
      <c r="F17" s="1210" t="s">
        <v>386</v>
      </c>
      <c r="G17" s="1212" t="s">
        <v>378</v>
      </c>
      <c r="H17" s="1210" t="s">
        <v>386</v>
      </c>
      <c r="I17" s="1233" t="s">
        <v>378</v>
      </c>
      <c r="J17" s="1233" t="s">
        <v>386</v>
      </c>
      <c r="K17" s="1212" t="s">
        <v>378</v>
      </c>
      <c r="L17" s="1210" t="s">
        <v>386</v>
      </c>
      <c r="M17" s="1212" t="s">
        <v>378</v>
      </c>
      <c r="N17" s="1210" t="s">
        <v>386</v>
      </c>
      <c r="O17" s="1212" t="s">
        <v>378</v>
      </c>
      <c r="P17" s="1210" t="s">
        <v>386</v>
      </c>
      <c r="Q17" s="1212" t="s">
        <v>378</v>
      </c>
      <c r="R17" s="1237" t="s">
        <v>386</v>
      </c>
      <c r="S17" s="1212" t="s">
        <v>378</v>
      </c>
      <c r="U17" s="1210" t="s">
        <v>386</v>
      </c>
      <c r="V17" s="1212" t="s">
        <v>378</v>
      </c>
    </row>
    <row r="18" spans="1:22" ht="37.5" customHeight="1" thickBot="1">
      <c r="A18" s="1232"/>
      <c r="B18" s="1211"/>
      <c r="C18" s="1221"/>
      <c r="D18" s="1211"/>
      <c r="E18" s="1221"/>
      <c r="F18" s="1211"/>
      <c r="G18" s="1221"/>
      <c r="H18" s="1211"/>
      <c r="I18" s="1234"/>
      <c r="J18" s="1234"/>
      <c r="K18" s="1221"/>
      <c r="L18" s="1211"/>
      <c r="M18" s="1221"/>
      <c r="N18" s="1211"/>
      <c r="O18" s="1221"/>
      <c r="P18" s="1211"/>
      <c r="Q18" s="1221"/>
      <c r="R18" s="1240"/>
      <c r="S18" s="1221"/>
      <c r="U18" s="1211"/>
      <c r="V18" s="1221"/>
    </row>
    <row r="19" spans="1:22" ht="21.75" customHeight="1">
      <c r="A19" s="534" t="s">
        <v>180</v>
      </c>
      <c r="B19" s="518"/>
      <c r="C19" s="326"/>
      <c r="D19" s="518"/>
      <c r="E19" s="326"/>
      <c r="F19" s="518"/>
      <c r="G19" s="326"/>
      <c r="H19" s="518"/>
      <c r="I19" s="519"/>
      <c r="J19" s="519"/>
      <c r="K19" s="326"/>
      <c r="L19" s="518"/>
      <c r="M19" s="326"/>
      <c r="N19" s="518"/>
      <c r="O19" s="326"/>
      <c r="P19" s="518"/>
      <c r="Q19" s="326"/>
      <c r="R19" s="594">
        <f>B19+D19+F19+H19+J19+L19+N19+P19</f>
        <v>0</v>
      </c>
      <c r="S19" s="595">
        <f>C19+E19+G19+I19+K19+M19+O19+Q19</f>
        <v>0</v>
      </c>
      <c r="U19" s="518"/>
      <c r="V19" s="326"/>
    </row>
    <row r="20" spans="1:22" ht="21.75" customHeight="1">
      <c r="A20" s="535" t="s">
        <v>181</v>
      </c>
      <c r="B20" s="515"/>
      <c r="C20" s="328"/>
      <c r="D20" s="515"/>
      <c r="E20" s="328"/>
      <c r="F20" s="515"/>
      <c r="G20" s="328"/>
      <c r="H20" s="515"/>
      <c r="I20" s="514"/>
      <c r="J20" s="514"/>
      <c r="K20" s="328"/>
      <c r="L20" s="515"/>
      <c r="M20" s="328"/>
      <c r="N20" s="515"/>
      <c r="O20" s="328"/>
      <c r="P20" s="515"/>
      <c r="Q20" s="328"/>
      <c r="R20" s="596">
        <f aca="true" t="shared" si="0" ref="R20:R26">B20+D20+F20+H20+J20+L20+N20+P20</f>
        <v>0</v>
      </c>
      <c r="S20" s="597">
        <f aca="true" t="shared" si="1" ref="S20:S26">C20+E20+G20+I20+K20+M20+O20+Q20</f>
        <v>0</v>
      </c>
      <c r="U20" s="515"/>
      <c r="V20" s="328"/>
    </row>
    <row r="21" spans="1:22" ht="21.75" customHeight="1">
      <c r="A21" s="535" t="s">
        <v>182</v>
      </c>
      <c r="B21" s="515"/>
      <c r="C21" s="328"/>
      <c r="D21" s="515"/>
      <c r="E21" s="328"/>
      <c r="F21" s="515"/>
      <c r="G21" s="328"/>
      <c r="H21" s="515"/>
      <c r="I21" s="514"/>
      <c r="J21" s="514"/>
      <c r="K21" s="328"/>
      <c r="L21" s="515"/>
      <c r="M21" s="328"/>
      <c r="N21" s="515"/>
      <c r="O21" s="328"/>
      <c r="P21" s="515"/>
      <c r="Q21" s="328"/>
      <c r="R21" s="596">
        <f t="shared" si="0"/>
        <v>0</v>
      </c>
      <c r="S21" s="597">
        <f t="shared" si="1"/>
        <v>0</v>
      </c>
      <c r="U21" s="515"/>
      <c r="V21" s="328"/>
    </row>
    <row r="22" spans="1:22" ht="21.75" customHeight="1">
      <c r="A22" s="535" t="s">
        <v>36</v>
      </c>
      <c r="B22" s="515"/>
      <c r="C22" s="328"/>
      <c r="D22" s="515"/>
      <c r="E22" s="328"/>
      <c r="F22" s="515"/>
      <c r="G22" s="328"/>
      <c r="H22" s="515"/>
      <c r="I22" s="514"/>
      <c r="J22" s="514"/>
      <c r="K22" s="328"/>
      <c r="L22" s="515"/>
      <c r="M22" s="328"/>
      <c r="N22" s="515"/>
      <c r="O22" s="328"/>
      <c r="P22" s="515"/>
      <c r="Q22" s="328"/>
      <c r="R22" s="596">
        <f t="shared" si="0"/>
        <v>0</v>
      </c>
      <c r="S22" s="597">
        <f t="shared" si="1"/>
        <v>0</v>
      </c>
      <c r="U22" s="515"/>
      <c r="V22" s="328"/>
    </row>
    <row r="23" spans="1:22" ht="21.75" customHeight="1">
      <c r="A23" s="535" t="s">
        <v>37</v>
      </c>
      <c r="B23" s="515"/>
      <c r="C23" s="328"/>
      <c r="D23" s="515"/>
      <c r="E23" s="328"/>
      <c r="F23" s="515"/>
      <c r="G23" s="328"/>
      <c r="H23" s="515"/>
      <c r="I23" s="514"/>
      <c r="J23" s="514"/>
      <c r="K23" s="328"/>
      <c r="L23" s="515"/>
      <c r="M23" s="328"/>
      <c r="N23" s="515"/>
      <c r="O23" s="328"/>
      <c r="P23" s="515"/>
      <c r="Q23" s="328"/>
      <c r="R23" s="596">
        <f t="shared" si="0"/>
        <v>0</v>
      </c>
      <c r="S23" s="597">
        <f t="shared" si="1"/>
        <v>0</v>
      </c>
      <c r="U23" s="515"/>
      <c r="V23" s="328"/>
    </row>
    <row r="24" spans="1:22" ht="21.75" customHeight="1">
      <c r="A24" s="535" t="s">
        <v>183</v>
      </c>
      <c r="B24" s="515"/>
      <c r="C24" s="328"/>
      <c r="D24" s="515"/>
      <c r="E24" s="328"/>
      <c r="F24" s="515"/>
      <c r="G24" s="328"/>
      <c r="H24" s="515"/>
      <c r="I24" s="514"/>
      <c r="J24" s="514"/>
      <c r="K24" s="328"/>
      <c r="L24" s="515"/>
      <c r="M24" s="328"/>
      <c r="N24" s="515"/>
      <c r="O24" s="328"/>
      <c r="P24" s="515"/>
      <c r="Q24" s="328"/>
      <c r="R24" s="596">
        <f t="shared" si="0"/>
        <v>0</v>
      </c>
      <c r="S24" s="597">
        <f t="shared" si="1"/>
        <v>0</v>
      </c>
      <c r="U24" s="515"/>
      <c r="V24" s="328"/>
    </row>
    <row r="25" spans="1:22" ht="21.75" customHeight="1">
      <c r="A25" s="535" t="s">
        <v>184</v>
      </c>
      <c r="B25" s="515"/>
      <c r="C25" s="328"/>
      <c r="D25" s="515"/>
      <c r="E25" s="328"/>
      <c r="F25" s="515"/>
      <c r="G25" s="328"/>
      <c r="H25" s="515"/>
      <c r="I25" s="514"/>
      <c r="J25" s="514"/>
      <c r="K25" s="328"/>
      <c r="L25" s="515"/>
      <c r="M25" s="328"/>
      <c r="N25" s="515"/>
      <c r="O25" s="328"/>
      <c r="P25" s="515"/>
      <c r="Q25" s="328"/>
      <c r="R25" s="596">
        <f t="shared" si="0"/>
        <v>0</v>
      </c>
      <c r="S25" s="597">
        <f t="shared" si="1"/>
        <v>0</v>
      </c>
      <c r="U25" s="515"/>
      <c r="V25" s="328"/>
    </row>
    <row r="26" spans="1:22" ht="21.75" customHeight="1" thickBot="1">
      <c r="A26" s="536" t="s">
        <v>38</v>
      </c>
      <c r="B26" s="520"/>
      <c r="C26" s="521"/>
      <c r="D26" s="520"/>
      <c r="E26" s="521"/>
      <c r="F26" s="520"/>
      <c r="G26" s="521"/>
      <c r="H26" s="520"/>
      <c r="I26" s="522"/>
      <c r="J26" s="522"/>
      <c r="K26" s="521"/>
      <c r="L26" s="520"/>
      <c r="M26" s="521"/>
      <c r="N26" s="520"/>
      <c r="O26" s="521"/>
      <c r="P26" s="520"/>
      <c r="Q26" s="521"/>
      <c r="R26" s="598">
        <f t="shared" si="0"/>
        <v>0</v>
      </c>
      <c r="S26" s="599">
        <f t="shared" si="1"/>
        <v>0</v>
      </c>
      <c r="U26" s="520"/>
      <c r="V26" s="521"/>
    </row>
    <row r="27" spans="1:22" ht="21.75" customHeight="1" thickBot="1">
      <c r="A27" s="537" t="s">
        <v>185</v>
      </c>
      <c r="B27" s="523">
        <f aca="true" t="shared" si="2" ref="B27:S27">SUM(B19:B26)</f>
        <v>0</v>
      </c>
      <c r="C27" s="144">
        <f t="shared" si="2"/>
        <v>0</v>
      </c>
      <c r="D27" s="523">
        <f t="shared" si="2"/>
        <v>0</v>
      </c>
      <c r="E27" s="144">
        <f t="shared" si="2"/>
        <v>0</v>
      </c>
      <c r="F27" s="523">
        <f t="shared" si="2"/>
        <v>0</v>
      </c>
      <c r="G27" s="144">
        <f t="shared" si="2"/>
        <v>0</v>
      </c>
      <c r="H27" s="523">
        <f t="shared" si="2"/>
        <v>0</v>
      </c>
      <c r="I27" s="145">
        <f t="shared" si="2"/>
        <v>0</v>
      </c>
      <c r="J27" s="145">
        <f t="shared" si="2"/>
        <v>0</v>
      </c>
      <c r="K27" s="144">
        <f t="shared" si="2"/>
        <v>0</v>
      </c>
      <c r="L27" s="523">
        <f t="shared" si="2"/>
        <v>0</v>
      </c>
      <c r="M27" s="144">
        <f t="shared" si="2"/>
        <v>0</v>
      </c>
      <c r="N27" s="523">
        <f t="shared" si="2"/>
        <v>0</v>
      </c>
      <c r="O27" s="144">
        <f t="shared" si="2"/>
        <v>0</v>
      </c>
      <c r="P27" s="523">
        <f t="shared" si="2"/>
        <v>0</v>
      </c>
      <c r="Q27" s="144">
        <f t="shared" si="2"/>
        <v>0</v>
      </c>
      <c r="R27" s="523">
        <f t="shared" si="2"/>
        <v>0</v>
      </c>
      <c r="S27" s="144">
        <f t="shared" si="2"/>
        <v>0</v>
      </c>
      <c r="U27" s="523">
        <f>SUM(U19:U26)</f>
        <v>0</v>
      </c>
      <c r="V27" s="144">
        <f>SUM(V19:V26)</f>
        <v>0</v>
      </c>
    </row>
    <row r="28" spans="1:22" ht="21.75" customHeight="1">
      <c r="A28" s="534" t="s">
        <v>39</v>
      </c>
      <c r="B28" s="518"/>
      <c r="C28" s="326"/>
      <c r="D28" s="518"/>
      <c r="E28" s="326"/>
      <c r="F28" s="518"/>
      <c r="G28" s="326"/>
      <c r="H28" s="518"/>
      <c r="I28" s="519"/>
      <c r="J28" s="519"/>
      <c r="K28" s="326"/>
      <c r="L28" s="518"/>
      <c r="M28" s="326"/>
      <c r="N28" s="518"/>
      <c r="O28" s="326"/>
      <c r="P28" s="518"/>
      <c r="Q28" s="326"/>
      <c r="R28" s="600">
        <f aca="true" t="shared" si="3" ref="R28:S30">B28+D28+F28+H28+J28+L28+N28+P28</f>
        <v>0</v>
      </c>
      <c r="S28" s="601">
        <f t="shared" si="3"/>
        <v>0</v>
      </c>
      <c r="U28" s="588"/>
      <c r="V28" s="589"/>
    </row>
    <row r="29" spans="1:22" ht="21.75" customHeight="1">
      <c r="A29" s="535" t="s">
        <v>40</v>
      </c>
      <c r="B29" s="515"/>
      <c r="C29" s="328"/>
      <c r="D29" s="515"/>
      <c r="E29" s="328"/>
      <c r="F29" s="515"/>
      <c r="G29" s="328"/>
      <c r="H29" s="515"/>
      <c r="I29" s="514"/>
      <c r="J29" s="514"/>
      <c r="K29" s="328"/>
      <c r="L29" s="515"/>
      <c r="M29" s="328"/>
      <c r="N29" s="515"/>
      <c r="O29" s="328"/>
      <c r="P29" s="515"/>
      <c r="Q29" s="328"/>
      <c r="R29" s="596">
        <f t="shared" si="3"/>
        <v>0</v>
      </c>
      <c r="S29" s="597">
        <f t="shared" si="3"/>
        <v>0</v>
      </c>
      <c r="U29" s="518"/>
      <c r="V29" s="326"/>
    </row>
    <row r="30" spans="1:22" ht="21.75" customHeight="1" thickBot="1">
      <c r="A30" s="536" t="s">
        <v>41</v>
      </c>
      <c r="B30" s="520"/>
      <c r="C30" s="521"/>
      <c r="D30" s="520"/>
      <c r="E30" s="521"/>
      <c r="F30" s="520"/>
      <c r="G30" s="521"/>
      <c r="H30" s="520"/>
      <c r="I30" s="522"/>
      <c r="J30" s="522"/>
      <c r="K30" s="521"/>
      <c r="L30" s="520"/>
      <c r="M30" s="521"/>
      <c r="N30" s="520"/>
      <c r="O30" s="521"/>
      <c r="P30" s="520"/>
      <c r="Q30" s="521"/>
      <c r="R30" s="598">
        <f t="shared" si="3"/>
        <v>0</v>
      </c>
      <c r="S30" s="599">
        <f t="shared" si="3"/>
        <v>0</v>
      </c>
      <c r="U30" s="590"/>
      <c r="V30" s="591"/>
    </row>
    <row r="31" spans="1:22" ht="21.75" customHeight="1" thickBot="1">
      <c r="A31" s="537" t="s">
        <v>186</v>
      </c>
      <c r="B31" s="523">
        <f aca="true" t="shared" si="4" ref="B31:S31">SUM(B28:B30)</f>
        <v>0</v>
      </c>
      <c r="C31" s="144">
        <f t="shared" si="4"/>
        <v>0</v>
      </c>
      <c r="D31" s="523">
        <f t="shared" si="4"/>
        <v>0</v>
      </c>
      <c r="E31" s="144">
        <f t="shared" si="4"/>
        <v>0</v>
      </c>
      <c r="F31" s="523">
        <f t="shared" si="4"/>
        <v>0</v>
      </c>
      <c r="G31" s="144">
        <f t="shared" si="4"/>
        <v>0</v>
      </c>
      <c r="H31" s="523">
        <f t="shared" si="4"/>
        <v>0</v>
      </c>
      <c r="I31" s="145">
        <f t="shared" si="4"/>
        <v>0</v>
      </c>
      <c r="J31" s="145">
        <f t="shared" si="4"/>
        <v>0</v>
      </c>
      <c r="K31" s="144">
        <f t="shared" si="4"/>
        <v>0</v>
      </c>
      <c r="L31" s="523">
        <f t="shared" si="4"/>
        <v>0</v>
      </c>
      <c r="M31" s="144">
        <f t="shared" si="4"/>
        <v>0</v>
      </c>
      <c r="N31" s="523">
        <f t="shared" si="4"/>
        <v>0</v>
      </c>
      <c r="O31" s="144">
        <f t="shared" si="4"/>
        <v>0</v>
      </c>
      <c r="P31" s="523">
        <f t="shared" si="4"/>
        <v>0</v>
      </c>
      <c r="Q31" s="144">
        <f t="shared" si="4"/>
        <v>0</v>
      </c>
      <c r="R31" s="523">
        <f t="shared" si="4"/>
        <v>0</v>
      </c>
      <c r="S31" s="144">
        <f t="shared" si="4"/>
        <v>0</v>
      </c>
      <c r="U31" s="523">
        <f>SUM(U28:U30)</f>
        <v>0</v>
      </c>
      <c r="V31" s="144">
        <f>SUM(V28:V30)</f>
        <v>0</v>
      </c>
    </row>
    <row r="32" spans="1:22" ht="21.75" customHeight="1">
      <c r="A32" s="538" t="s">
        <v>77</v>
      </c>
      <c r="B32" s="588"/>
      <c r="C32" s="589"/>
      <c r="D32" s="588"/>
      <c r="E32" s="589"/>
      <c r="F32" s="588"/>
      <c r="G32" s="589"/>
      <c r="H32" s="588"/>
      <c r="I32" s="592"/>
      <c r="J32" s="592"/>
      <c r="K32" s="589"/>
      <c r="L32" s="588"/>
      <c r="M32" s="589"/>
      <c r="N32" s="588"/>
      <c r="O32" s="589"/>
      <c r="P32" s="588"/>
      <c r="Q32" s="589"/>
      <c r="R32" s="600">
        <f aca="true" t="shared" si="5" ref="R32:R39">B32+D32+F32+H32+J32+L32+N32+P32</f>
        <v>0</v>
      </c>
      <c r="S32" s="601">
        <f aca="true" t="shared" si="6" ref="S32:S39">C32+E32+G32+I32+K32+M32+O32+Q32</f>
        <v>0</v>
      </c>
      <c r="U32" s="588"/>
      <c r="V32" s="589"/>
    </row>
    <row r="33" spans="1:22" ht="21.75" customHeight="1">
      <c r="A33" s="539" t="s">
        <v>78</v>
      </c>
      <c r="B33" s="518"/>
      <c r="C33" s="326"/>
      <c r="D33" s="518"/>
      <c r="E33" s="326"/>
      <c r="F33" s="518"/>
      <c r="G33" s="326"/>
      <c r="H33" s="518"/>
      <c r="I33" s="519"/>
      <c r="J33" s="519"/>
      <c r="K33" s="326"/>
      <c r="L33" s="518"/>
      <c r="M33" s="326"/>
      <c r="N33" s="518"/>
      <c r="O33" s="326"/>
      <c r="P33" s="518"/>
      <c r="Q33" s="326"/>
      <c r="R33" s="596">
        <f t="shared" si="5"/>
        <v>0</v>
      </c>
      <c r="S33" s="597">
        <f t="shared" si="6"/>
        <v>0</v>
      </c>
      <c r="U33" s="518"/>
      <c r="V33" s="326"/>
    </row>
    <row r="34" spans="1:22" ht="21.75" customHeight="1">
      <c r="A34" s="539" t="s">
        <v>79</v>
      </c>
      <c r="B34" s="518"/>
      <c r="C34" s="326"/>
      <c r="D34" s="518"/>
      <c r="E34" s="326"/>
      <c r="F34" s="518"/>
      <c r="G34" s="326"/>
      <c r="H34" s="518"/>
      <c r="I34" s="519"/>
      <c r="J34" s="519"/>
      <c r="K34" s="326"/>
      <c r="L34" s="518"/>
      <c r="M34" s="326"/>
      <c r="N34" s="518"/>
      <c r="O34" s="326"/>
      <c r="P34" s="518"/>
      <c r="Q34" s="326"/>
      <c r="R34" s="596">
        <f t="shared" si="5"/>
        <v>0</v>
      </c>
      <c r="S34" s="597">
        <f t="shared" si="6"/>
        <v>0</v>
      </c>
      <c r="U34" s="518"/>
      <c r="V34" s="326"/>
    </row>
    <row r="35" spans="1:22" ht="21.75" customHeight="1">
      <c r="A35" s="535" t="s">
        <v>42</v>
      </c>
      <c r="B35" s="518"/>
      <c r="C35" s="326"/>
      <c r="D35" s="518"/>
      <c r="E35" s="326"/>
      <c r="F35" s="518"/>
      <c r="G35" s="326"/>
      <c r="H35" s="518"/>
      <c r="I35" s="519"/>
      <c r="J35" s="519"/>
      <c r="K35" s="326"/>
      <c r="L35" s="518"/>
      <c r="M35" s="326"/>
      <c r="N35" s="518"/>
      <c r="O35" s="326"/>
      <c r="P35" s="518"/>
      <c r="Q35" s="326"/>
      <c r="R35" s="596">
        <f t="shared" si="5"/>
        <v>0</v>
      </c>
      <c r="S35" s="597">
        <f t="shared" si="6"/>
        <v>0</v>
      </c>
      <c r="U35" s="518"/>
      <c r="V35" s="326"/>
    </row>
    <row r="36" spans="1:22" ht="21.75" customHeight="1">
      <c r="A36" s="535" t="s">
        <v>43</v>
      </c>
      <c r="B36" s="518"/>
      <c r="C36" s="326"/>
      <c r="D36" s="518"/>
      <c r="E36" s="326"/>
      <c r="F36" s="518"/>
      <c r="G36" s="326"/>
      <c r="H36" s="518"/>
      <c r="I36" s="519"/>
      <c r="J36" s="519"/>
      <c r="K36" s="326"/>
      <c r="L36" s="518"/>
      <c r="M36" s="326"/>
      <c r="N36" s="518"/>
      <c r="O36" s="326"/>
      <c r="P36" s="518"/>
      <c r="Q36" s="326"/>
      <c r="R36" s="596">
        <f t="shared" si="5"/>
        <v>0</v>
      </c>
      <c r="S36" s="597">
        <f t="shared" si="6"/>
        <v>0</v>
      </c>
      <c r="U36" s="518"/>
      <c r="V36" s="326"/>
    </row>
    <row r="37" spans="1:22" ht="21.75" customHeight="1">
      <c r="A37" s="535" t="s">
        <v>44</v>
      </c>
      <c r="B37" s="518"/>
      <c r="C37" s="326"/>
      <c r="D37" s="518"/>
      <c r="E37" s="326"/>
      <c r="F37" s="518"/>
      <c r="G37" s="326"/>
      <c r="H37" s="518"/>
      <c r="I37" s="519"/>
      <c r="J37" s="519"/>
      <c r="K37" s="326"/>
      <c r="L37" s="518"/>
      <c r="M37" s="326"/>
      <c r="N37" s="518"/>
      <c r="O37" s="326"/>
      <c r="P37" s="518"/>
      <c r="Q37" s="326"/>
      <c r="R37" s="596">
        <f t="shared" si="5"/>
        <v>0</v>
      </c>
      <c r="S37" s="597">
        <f t="shared" si="6"/>
        <v>0</v>
      </c>
      <c r="U37" s="518"/>
      <c r="V37" s="326"/>
    </row>
    <row r="38" spans="1:22" ht="21.75" customHeight="1">
      <c r="A38" s="535" t="s">
        <v>45</v>
      </c>
      <c r="B38" s="518"/>
      <c r="C38" s="326"/>
      <c r="D38" s="518"/>
      <c r="E38" s="326"/>
      <c r="F38" s="518"/>
      <c r="G38" s="326"/>
      <c r="H38" s="518"/>
      <c r="I38" s="519"/>
      <c r="J38" s="519"/>
      <c r="K38" s="326"/>
      <c r="L38" s="518"/>
      <c r="M38" s="326"/>
      <c r="N38" s="518"/>
      <c r="O38" s="326"/>
      <c r="P38" s="518"/>
      <c r="Q38" s="326"/>
      <c r="R38" s="596">
        <f t="shared" si="5"/>
        <v>0</v>
      </c>
      <c r="S38" s="597">
        <f t="shared" si="6"/>
        <v>0</v>
      </c>
      <c r="U38" s="518"/>
      <c r="V38" s="326"/>
    </row>
    <row r="39" spans="1:22" ht="21.75" customHeight="1" thickBot="1">
      <c r="A39" s="536" t="s">
        <v>46</v>
      </c>
      <c r="B39" s="590"/>
      <c r="C39" s="591"/>
      <c r="D39" s="590"/>
      <c r="E39" s="591"/>
      <c r="F39" s="590"/>
      <c r="G39" s="591"/>
      <c r="H39" s="590"/>
      <c r="I39" s="593"/>
      <c r="J39" s="593"/>
      <c r="K39" s="591"/>
      <c r="L39" s="518"/>
      <c r="M39" s="326"/>
      <c r="N39" s="518"/>
      <c r="O39" s="326"/>
      <c r="P39" s="518"/>
      <c r="Q39" s="326"/>
      <c r="R39" s="598">
        <f t="shared" si="5"/>
        <v>0</v>
      </c>
      <c r="S39" s="599">
        <f t="shared" si="6"/>
        <v>0</v>
      </c>
      <c r="U39" s="590"/>
      <c r="V39" s="591"/>
    </row>
    <row r="40" spans="1:22" ht="21.75" customHeight="1" thickBot="1">
      <c r="A40" s="537" t="s">
        <v>47</v>
      </c>
      <c r="B40" s="523">
        <f aca="true" t="shared" si="7" ref="B40:S40">SUM(B35:B39)</f>
        <v>0</v>
      </c>
      <c r="C40" s="144">
        <f t="shared" si="7"/>
        <v>0</v>
      </c>
      <c r="D40" s="523">
        <f t="shared" si="7"/>
        <v>0</v>
      </c>
      <c r="E40" s="144">
        <f t="shared" si="7"/>
        <v>0</v>
      </c>
      <c r="F40" s="523">
        <f t="shared" si="7"/>
        <v>0</v>
      </c>
      <c r="G40" s="144">
        <f t="shared" si="7"/>
        <v>0</v>
      </c>
      <c r="H40" s="523">
        <f t="shared" si="7"/>
        <v>0</v>
      </c>
      <c r="I40" s="145">
        <f t="shared" si="7"/>
        <v>0</v>
      </c>
      <c r="J40" s="145">
        <f t="shared" si="7"/>
        <v>0</v>
      </c>
      <c r="K40" s="144">
        <f t="shared" si="7"/>
        <v>0</v>
      </c>
      <c r="L40" s="523">
        <f t="shared" si="7"/>
        <v>0</v>
      </c>
      <c r="M40" s="144">
        <f t="shared" si="7"/>
        <v>0</v>
      </c>
      <c r="N40" s="523">
        <f t="shared" si="7"/>
        <v>0</v>
      </c>
      <c r="O40" s="144">
        <f t="shared" si="7"/>
        <v>0</v>
      </c>
      <c r="P40" s="523">
        <f t="shared" si="7"/>
        <v>0</v>
      </c>
      <c r="Q40" s="144">
        <f t="shared" si="7"/>
        <v>0</v>
      </c>
      <c r="R40" s="602">
        <f t="shared" si="7"/>
        <v>0</v>
      </c>
      <c r="S40" s="530">
        <f t="shared" si="7"/>
        <v>0</v>
      </c>
      <c r="U40" s="523">
        <f>SUM(U35:U39)</f>
        <v>0</v>
      </c>
      <c r="V40" s="144">
        <f>SUM(V35:V39)</f>
        <v>0</v>
      </c>
    </row>
    <row r="41" spans="1:22" ht="21.75" customHeight="1">
      <c r="A41" s="534" t="s">
        <v>187</v>
      </c>
      <c r="B41" s="588"/>
      <c r="C41" s="589"/>
      <c r="D41" s="588"/>
      <c r="E41" s="589"/>
      <c r="F41" s="588"/>
      <c r="G41" s="589"/>
      <c r="H41" s="588"/>
      <c r="I41" s="592"/>
      <c r="J41" s="592"/>
      <c r="K41" s="589"/>
      <c r="L41" s="518"/>
      <c r="M41" s="326"/>
      <c r="N41" s="518"/>
      <c r="O41" s="326"/>
      <c r="P41" s="518"/>
      <c r="Q41" s="326"/>
      <c r="R41" s="600">
        <f aca="true" t="shared" si="8" ref="R41:R49">B41+D41+F41+H41+J41+L41+N41+P41</f>
        <v>0</v>
      </c>
      <c r="S41" s="601">
        <f aca="true" t="shared" si="9" ref="S41:S49">C41+E41+G41+I41+K41+M41+O41+Q41</f>
        <v>0</v>
      </c>
      <c r="U41" s="518"/>
      <c r="V41" s="326"/>
    </row>
    <row r="42" spans="1:22" ht="21.75" customHeight="1">
      <c r="A42" s="535" t="s">
        <v>48</v>
      </c>
      <c r="B42" s="518"/>
      <c r="C42" s="326"/>
      <c r="D42" s="518"/>
      <c r="E42" s="326"/>
      <c r="F42" s="518"/>
      <c r="G42" s="326"/>
      <c r="H42" s="518"/>
      <c r="I42" s="519"/>
      <c r="J42" s="519"/>
      <c r="K42" s="326"/>
      <c r="L42" s="518"/>
      <c r="M42" s="326"/>
      <c r="N42" s="518"/>
      <c r="O42" s="326"/>
      <c r="P42" s="518"/>
      <c r="Q42" s="326"/>
      <c r="R42" s="596">
        <f t="shared" si="8"/>
        <v>0</v>
      </c>
      <c r="S42" s="597">
        <f t="shared" si="9"/>
        <v>0</v>
      </c>
      <c r="U42" s="515"/>
      <c r="V42" s="328"/>
    </row>
    <row r="43" spans="1:22" ht="21.75" customHeight="1">
      <c r="A43" s="535" t="s">
        <v>188</v>
      </c>
      <c r="B43" s="518"/>
      <c r="C43" s="326"/>
      <c r="D43" s="518"/>
      <c r="E43" s="326"/>
      <c r="F43" s="518"/>
      <c r="G43" s="326"/>
      <c r="H43" s="518"/>
      <c r="I43" s="519"/>
      <c r="J43" s="519"/>
      <c r="K43" s="326"/>
      <c r="L43" s="518"/>
      <c r="M43" s="326"/>
      <c r="N43" s="518"/>
      <c r="O43" s="326"/>
      <c r="P43" s="518"/>
      <c r="Q43" s="326"/>
      <c r="R43" s="596">
        <f t="shared" si="8"/>
        <v>0</v>
      </c>
      <c r="S43" s="597">
        <f t="shared" si="9"/>
        <v>0</v>
      </c>
      <c r="U43" s="515"/>
      <c r="V43" s="328"/>
    </row>
    <row r="44" spans="1:22" ht="21.75" customHeight="1">
      <c r="A44" s="535" t="s">
        <v>49</v>
      </c>
      <c r="B44" s="518"/>
      <c r="C44" s="326"/>
      <c r="D44" s="518"/>
      <c r="E44" s="326"/>
      <c r="F44" s="518"/>
      <c r="G44" s="326"/>
      <c r="H44" s="518"/>
      <c r="I44" s="519"/>
      <c r="J44" s="519"/>
      <c r="K44" s="326"/>
      <c r="L44" s="518"/>
      <c r="M44" s="326"/>
      <c r="N44" s="518"/>
      <c r="O44" s="326"/>
      <c r="P44" s="518"/>
      <c r="Q44" s="326"/>
      <c r="R44" s="596">
        <f t="shared" si="8"/>
        <v>0</v>
      </c>
      <c r="S44" s="597">
        <f t="shared" si="9"/>
        <v>0</v>
      </c>
      <c r="U44" s="515"/>
      <c r="V44" s="328"/>
    </row>
    <row r="45" spans="1:22" ht="21.75" customHeight="1">
      <c r="A45" s="535" t="s">
        <v>50</v>
      </c>
      <c r="B45" s="518"/>
      <c r="C45" s="326"/>
      <c r="D45" s="518"/>
      <c r="E45" s="326"/>
      <c r="F45" s="518"/>
      <c r="G45" s="326"/>
      <c r="H45" s="518"/>
      <c r="I45" s="519"/>
      <c r="J45" s="519"/>
      <c r="K45" s="326"/>
      <c r="L45" s="518"/>
      <c r="M45" s="326"/>
      <c r="N45" s="518"/>
      <c r="O45" s="326"/>
      <c r="P45" s="518"/>
      <c r="Q45" s="326"/>
      <c r="R45" s="596">
        <f t="shared" si="8"/>
        <v>0</v>
      </c>
      <c r="S45" s="597">
        <f t="shared" si="9"/>
        <v>0</v>
      </c>
      <c r="U45" s="515"/>
      <c r="V45" s="328"/>
    </row>
    <row r="46" spans="1:22" ht="21.75" customHeight="1">
      <c r="A46" s="535" t="s">
        <v>51</v>
      </c>
      <c r="B46" s="518"/>
      <c r="C46" s="326"/>
      <c r="D46" s="518"/>
      <c r="E46" s="326"/>
      <c r="F46" s="518"/>
      <c r="G46" s="326"/>
      <c r="H46" s="518"/>
      <c r="I46" s="519"/>
      <c r="J46" s="519"/>
      <c r="K46" s="326"/>
      <c r="L46" s="518"/>
      <c r="M46" s="326"/>
      <c r="N46" s="518"/>
      <c r="O46" s="326"/>
      <c r="P46" s="518"/>
      <c r="Q46" s="326"/>
      <c r="R46" s="596">
        <f t="shared" si="8"/>
        <v>0</v>
      </c>
      <c r="S46" s="597">
        <f t="shared" si="9"/>
        <v>0</v>
      </c>
      <c r="U46" s="515"/>
      <c r="V46" s="328"/>
    </row>
    <row r="47" spans="1:22" ht="21.75" customHeight="1">
      <c r="A47" s="535" t="s">
        <v>52</v>
      </c>
      <c r="B47" s="518"/>
      <c r="C47" s="326"/>
      <c r="D47" s="518"/>
      <c r="E47" s="326"/>
      <c r="F47" s="518"/>
      <c r="G47" s="326"/>
      <c r="H47" s="518"/>
      <c r="I47" s="519"/>
      <c r="J47" s="519"/>
      <c r="K47" s="326"/>
      <c r="L47" s="518"/>
      <c r="M47" s="326"/>
      <c r="N47" s="518"/>
      <c r="O47" s="326"/>
      <c r="P47" s="518"/>
      <c r="Q47" s="326"/>
      <c r="R47" s="596">
        <f t="shared" si="8"/>
        <v>0</v>
      </c>
      <c r="S47" s="597">
        <f t="shared" si="9"/>
        <v>0</v>
      </c>
      <c r="U47" s="515"/>
      <c r="V47" s="328"/>
    </row>
    <row r="48" spans="1:22" ht="21.75" customHeight="1">
      <c r="A48" s="535" t="s">
        <v>53</v>
      </c>
      <c r="B48" s="518"/>
      <c r="C48" s="326"/>
      <c r="D48" s="518"/>
      <c r="E48" s="326"/>
      <c r="F48" s="518"/>
      <c r="G48" s="326"/>
      <c r="H48" s="518"/>
      <c r="I48" s="519"/>
      <c r="J48" s="519"/>
      <c r="K48" s="326"/>
      <c r="L48" s="518"/>
      <c r="M48" s="326"/>
      <c r="N48" s="518"/>
      <c r="O48" s="326"/>
      <c r="P48" s="518"/>
      <c r="Q48" s="326"/>
      <c r="R48" s="596">
        <f t="shared" si="8"/>
        <v>0</v>
      </c>
      <c r="S48" s="597">
        <f t="shared" si="9"/>
        <v>0</v>
      </c>
      <c r="U48" s="515"/>
      <c r="V48" s="328"/>
    </row>
    <row r="49" spans="1:22" ht="21.75" customHeight="1" thickBot="1">
      <c r="A49" s="536" t="s">
        <v>54</v>
      </c>
      <c r="B49" s="590"/>
      <c r="C49" s="591"/>
      <c r="D49" s="590"/>
      <c r="E49" s="591"/>
      <c r="F49" s="590"/>
      <c r="G49" s="591"/>
      <c r="H49" s="590"/>
      <c r="I49" s="593"/>
      <c r="J49" s="593"/>
      <c r="K49" s="591"/>
      <c r="L49" s="518"/>
      <c r="M49" s="326"/>
      <c r="N49" s="518"/>
      <c r="O49" s="326"/>
      <c r="P49" s="518"/>
      <c r="Q49" s="326"/>
      <c r="R49" s="598">
        <f t="shared" si="8"/>
        <v>0</v>
      </c>
      <c r="S49" s="599">
        <f t="shared" si="9"/>
        <v>0</v>
      </c>
      <c r="U49" s="520"/>
      <c r="V49" s="521"/>
    </row>
    <row r="50" spans="1:22" ht="21.75" customHeight="1" thickBot="1">
      <c r="A50" s="537" t="s">
        <v>189</v>
      </c>
      <c r="B50" s="523">
        <f aca="true" t="shared" si="10" ref="B50:S50">SUM(B41:B49)</f>
        <v>0</v>
      </c>
      <c r="C50" s="144">
        <f t="shared" si="10"/>
        <v>0</v>
      </c>
      <c r="D50" s="523">
        <f t="shared" si="10"/>
        <v>0</v>
      </c>
      <c r="E50" s="144">
        <f t="shared" si="10"/>
        <v>0</v>
      </c>
      <c r="F50" s="523">
        <f t="shared" si="10"/>
        <v>0</v>
      </c>
      <c r="G50" s="144">
        <f t="shared" si="10"/>
        <v>0</v>
      </c>
      <c r="H50" s="523">
        <f t="shared" si="10"/>
        <v>0</v>
      </c>
      <c r="I50" s="145">
        <f t="shared" si="10"/>
        <v>0</v>
      </c>
      <c r="J50" s="145">
        <f t="shared" si="10"/>
        <v>0</v>
      </c>
      <c r="K50" s="144">
        <f t="shared" si="10"/>
        <v>0</v>
      </c>
      <c r="L50" s="523">
        <f t="shared" si="10"/>
        <v>0</v>
      </c>
      <c r="M50" s="144">
        <f t="shared" si="10"/>
        <v>0</v>
      </c>
      <c r="N50" s="523">
        <f t="shared" si="10"/>
        <v>0</v>
      </c>
      <c r="O50" s="144">
        <f t="shared" si="10"/>
        <v>0</v>
      </c>
      <c r="P50" s="523">
        <f t="shared" si="10"/>
        <v>0</v>
      </c>
      <c r="Q50" s="144">
        <f t="shared" si="10"/>
        <v>0</v>
      </c>
      <c r="R50" s="602">
        <f t="shared" si="10"/>
        <v>0</v>
      </c>
      <c r="S50" s="530">
        <f t="shared" si="10"/>
        <v>0</v>
      </c>
      <c r="U50" s="523">
        <f>SUM(U41:U49)</f>
        <v>0</v>
      </c>
      <c r="V50" s="144">
        <f>SUM(V41:V49)</f>
        <v>0</v>
      </c>
    </row>
    <row r="51" spans="1:22" ht="21.75" customHeight="1">
      <c r="A51" s="534" t="s">
        <v>55</v>
      </c>
      <c r="B51" s="588"/>
      <c r="C51" s="589"/>
      <c r="D51" s="588"/>
      <c r="E51" s="589"/>
      <c r="F51" s="588"/>
      <c r="G51" s="589"/>
      <c r="H51" s="588"/>
      <c r="I51" s="592"/>
      <c r="J51" s="592"/>
      <c r="K51" s="589"/>
      <c r="L51" s="518"/>
      <c r="M51" s="326"/>
      <c r="N51" s="518"/>
      <c r="O51" s="326"/>
      <c r="P51" s="518"/>
      <c r="Q51" s="326"/>
      <c r="R51" s="600">
        <f aca="true" t="shared" si="11" ref="R51:S54">B51+D51+F51+H51+J51+L51+N51+P51</f>
        <v>0</v>
      </c>
      <c r="S51" s="601">
        <f t="shared" si="11"/>
        <v>0</v>
      </c>
      <c r="U51" s="518"/>
      <c r="V51" s="326"/>
    </row>
    <row r="52" spans="1:22" ht="21.75" customHeight="1">
      <c r="A52" s="535" t="s">
        <v>56</v>
      </c>
      <c r="B52" s="518"/>
      <c r="C52" s="326"/>
      <c r="D52" s="518"/>
      <c r="E52" s="326"/>
      <c r="F52" s="518"/>
      <c r="G52" s="326"/>
      <c r="H52" s="518"/>
      <c r="I52" s="519"/>
      <c r="J52" s="519"/>
      <c r="K52" s="326"/>
      <c r="L52" s="518"/>
      <c r="M52" s="326"/>
      <c r="N52" s="518"/>
      <c r="O52" s="326"/>
      <c r="P52" s="518"/>
      <c r="Q52" s="326"/>
      <c r="R52" s="596">
        <f t="shared" si="11"/>
        <v>0</v>
      </c>
      <c r="S52" s="597">
        <f t="shared" si="11"/>
        <v>0</v>
      </c>
      <c r="U52" s="515"/>
      <c r="V52" s="328"/>
    </row>
    <row r="53" spans="1:22" ht="21.75" customHeight="1">
      <c r="A53" s="535" t="s">
        <v>190</v>
      </c>
      <c r="B53" s="518"/>
      <c r="C53" s="326"/>
      <c r="D53" s="518"/>
      <c r="E53" s="326"/>
      <c r="F53" s="518"/>
      <c r="G53" s="326"/>
      <c r="H53" s="518"/>
      <c r="I53" s="519"/>
      <c r="J53" s="519"/>
      <c r="K53" s="326"/>
      <c r="L53" s="518"/>
      <c r="M53" s="326"/>
      <c r="N53" s="518"/>
      <c r="O53" s="326"/>
      <c r="P53" s="518"/>
      <c r="Q53" s="326"/>
      <c r="R53" s="596">
        <f t="shared" si="11"/>
        <v>0</v>
      </c>
      <c r="S53" s="597">
        <f t="shared" si="11"/>
        <v>0</v>
      </c>
      <c r="U53" s="515"/>
      <c r="V53" s="328"/>
    </row>
    <row r="54" spans="1:22" ht="21.75" customHeight="1" thickBot="1">
      <c r="A54" s="536" t="s">
        <v>57</v>
      </c>
      <c r="B54" s="590"/>
      <c r="C54" s="591"/>
      <c r="D54" s="590"/>
      <c r="E54" s="591"/>
      <c r="F54" s="590"/>
      <c r="G54" s="591"/>
      <c r="H54" s="518"/>
      <c r="I54" s="519"/>
      <c r="J54" s="519"/>
      <c r="K54" s="326"/>
      <c r="L54" s="518"/>
      <c r="M54" s="326"/>
      <c r="N54" s="518"/>
      <c r="O54" s="326"/>
      <c r="P54" s="518"/>
      <c r="Q54" s="326"/>
      <c r="R54" s="598">
        <f t="shared" si="11"/>
        <v>0</v>
      </c>
      <c r="S54" s="599">
        <f t="shared" si="11"/>
        <v>0</v>
      </c>
      <c r="U54" s="520"/>
      <c r="V54" s="521"/>
    </row>
    <row r="55" spans="1:22" ht="21.75" customHeight="1" thickBot="1">
      <c r="A55" s="537" t="s">
        <v>58</v>
      </c>
      <c r="B55" s="523">
        <f aca="true" t="shared" si="12" ref="B55:S55">SUM(B51:B54)</f>
        <v>0</v>
      </c>
      <c r="C55" s="144">
        <f t="shared" si="12"/>
        <v>0</v>
      </c>
      <c r="D55" s="523">
        <f t="shared" si="12"/>
        <v>0</v>
      </c>
      <c r="E55" s="144">
        <f t="shared" si="12"/>
        <v>0</v>
      </c>
      <c r="F55" s="523">
        <f t="shared" si="12"/>
        <v>0</v>
      </c>
      <c r="G55" s="144">
        <f t="shared" si="12"/>
        <v>0</v>
      </c>
      <c r="H55" s="523">
        <f t="shared" si="12"/>
        <v>0</v>
      </c>
      <c r="I55" s="145">
        <f t="shared" si="12"/>
        <v>0</v>
      </c>
      <c r="J55" s="145">
        <f t="shared" si="12"/>
        <v>0</v>
      </c>
      <c r="K55" s="144">
        <f t="shared" si="12"/>
        <v>0</v>
      </c>
      <c r="L55" s="523">
        <f t="shared" si="12"/>
        <v>0</v>
      </c>
      <c r="M55" s="144">
        <f t="shared" si="12"/>
        <v>0</v>
      </c>
      <c r="N55" s="523">
        <f t="shared" si="12"/>
        <v>0</v>
      </c>
      <c r="O55" s="144">
        <f t="shared" si="12"/>
        <v>0</v>
      </c>
      <c r="P55" s="523">
        <f t="shared" si="12"/>
        <v>0</v>
      </c>
      <c r="Q55" s="144">
        <f t="shared" si="12"/>
        <v>0</v>
      </c>
      <c r="R55" s="602">
        <f>SUM(R51:R54)</f>
        <v>0</v>
      </c>
      <c r="S55" s="530">
        <f t="shared" si="12"/>
        <v>0</v>
      </c>
      <c r="U55" s="523">
        <f>SUM(U51:U54)</f>
        <v>0</v>
      </c>
      <c r="V55" s="144">
        <f>SUM(V51:V54)</f>
        <v>0</v>
      </c>
    </row>
    <row r="56" spans="1:22" ht="21.75" customHeight="1">
      <c r="A56" s="534" t="s">
        <v>59</v>
      </c>
      <c r="B56" s="588"/>
      <c r="C56" s="589"/>
      <c r="D56" s="588"/>
      <c r="E56" s="589"/>
      <c r="F56" s="588"/>
      <c r="G56" s="589"/>
      <c r="H56" s="518"/>
      <c r="I56" s="519"/>
      <c r="J56" s="519"/>
      <c r="K56" s="326"/>
      <c r="L56" s="518"/>
      <c r="M56" s="326"/>
      <c r="N56" s="518"/>
      <c r="O56" s="326"/>
      <c r="P56" s="518"/>
      <c r="Q56" s="326"/>
      <c r="R56" s="600">
        <f>B56+D56+F56+H56+J56+L56+N56+P56</f>
        <v>0</v>
      </c>
      <c r="S56" s="601">
        <f>C56+E56+G56+I56+K56+M56+O56+Q56</f>
        <v>0</v>
      </c>
      <c r="U56" s="518"/>
      <c r="V56" s="326"/>
    </row>
    <row r="57" spans="1:22" ht="21.75" customHeight="1" thickBot="1">
      <c r="A57" s="536" t="s">
        <v>191</v>
      </c>
      <c r="B57" s="590"/>
      <c r="C57" s="591"/>
      <c r="D57" s="590"/>
      <c r="E57" s="591"/>
      <c r="F57" s="590"/>
      <c r="G57" s="591"/>
      <c r="H57" s="518"/>
      <c r="I57" s="519"/>
      <c r="J57" s="519"/>
      <c r="K57" s="326"/>
      <c r="L57" s="518"/>
      <c r="M57" s="326"/>
      <c r="N57" s="518"/>
      <c r="O57" s="326"/>
      <c r="P57" s="518"/>
      <c r="Q57" s="326"/>
      <c r="R57" s="598">
        <f>B57+D57+F57+H57+J57+L57+N57+P57</f>
        <v>0</v>
      </c>
      <c r="S57" s="599">
        <f>C57+E57+G57+I57+K57+M57+O57+Q57</f>
        <v>0</v>
      </c>
      <c r="U57" s="520"/>
      <c r="V57" s="521"/>
    </row>
    <row r="58" spans="1:22" ht="21.75" customHeight="1" thickBot="1">
      <c r="A58" s="537" t="s">
        <v>60</v>
      </c>
      <c r="B58" s="523">
        <f aca="true" t="shared" si="13" ref="B58:S58">SUM(B56:B57)</f>
        <v>0</v>
      </c>
      <c r="C58" s="144">
        <f t="shared" si="13"/>
        <v>0</v>
      </c>
      <c r="D58" s="523">
        <f t="shared" si="13"/>
        <v>0</v>
      </c>
      <c r="E58" s="144">
        <f t="shared" si="13"/>
        <v>0</v>
      </c>
      <c r="F58" s="523">
        <f t="shared" si="13"/>
        <v>0</v>
      </c>
      <c r="G58" s="144">
        <f t="shared" si="13"/>
        <v>0</v>
      </c>
      <c r="H58" s="523">
        <f t="shared" si="13"/>
        <v>0</v>
      </c>
      <c r="I58" s="145">
        <f t="shared" si="13"/>
        <v>0</v>
      </c>
      <c r="J58" s="145">
        <f t="shared" si="13"/>
        <v>0</v>
      </c>
      <c r="K58" s="144">
        <f t="shared" si="13"/>
        <v>0</v>
      </c>
      <c r="L58" s="523">
        <f t="shared" si="13"/>
        <v>0</v>
      </c>
      <c r="M58" s="144">
        <f t="shared" si="13"/>
        <v>0</v>
      </c>
      <c r="N58" s="523">
        <f t="shared" si="13"/>
        <v>0</v>
      </c>
      <c r="O58" s="144">
        <f t="shared" si="13"/>
        <v>0</v>
      </c>
      <c r="P58" s="523">
        <f t="shared" si="13"/>
        <v>0</v>
      </c>
      <c r="Q58" s="144">
        <f t="shared" si="13"/>
        <v>0</v>
      </c>
      <c r="R58" s="602">
        <f t="shared" si="13"/>
        <v>0</v>
      </c>
      <c r="S58" s="530">
        <f t="shared" si="13"/>
        <v>0</v>
      </c>
      <c r="U58" s="523">
        <f>SUM(U56:U57)</f>
        <v>0</v>
      </c>
      <c r="V58" s="144">
        <f>SUM(V56:V57)</f>
        <v>0</v>
      </c>
    </row>
    <row r="59" spans="1:22" ht="21.75" customHeight="1">
      <c r="A59" s="534" t="s">
        <v>61</v>
      </c>
      <c r="B59" s="588"/>
      <c r="C59" s="589"/>
      <c r="D59" s="588"/>
      <c r="E59" s="589"/>
      <c r="F59" s="588"/>
      <c r="G59" s="589"/>
      <c r="H59" s="518"/>
      <c r="I59" s="519"/>
      <c r="J59" s="519"/>
      <c r="K59" s="326"/>
      <c r="L59" s="518"/>
      <c r="M59" s="326"/>
      <c r="N59" s="518"/>
      <c r="O59" s="326"/>
      <c r="P59" s="518"/>
      <c r="Q59" s="326"/>
      <c r="R59" s="600">
        <f aca="true" t="shared" si="14" ref="R59:S62">B59+D59+F59+H59+J59+L59+N59+P59</f>
        <v>0</v>
      </c>
      <c r="S59" s="601">
        <f t="shared" si="14"/>
        <v>0</v>
      </c>
      <c r="U59" s="518"/>
      <c r="V59" s="326"/>
    </row>
    <row r="60" spans="1:22" ht="21.75" customHeight="1">
      <c r="A60" s="535" t="s">
        <v>62</v>
      </c>
      <c r="B60" s="518"/>
      <c r="C60" s="326"/>
      <c r="D60" s="518"/>
      <c r="E60" s="326"/>
      <c r="F60" s="518"/>
      <c r="G60" s="326"/>
      <c r="H60" s="518"/>
      <c r="I60" s="519"/>
      <c r="J60" s="519"/>
      <c r="K60" s="326"/>
      <c r="L60" s="518"/>
      <c r="M60" s="326"/>
      <c r="N60" s="518"/>
      <c r="O60" s="326"/>
      <c r="P60" s="518"/>
      <c r="Q60" s="326"/>
      <c r="R60" s="596">
        <f t="shared" si="14"/>
        <v>0</v>
      </c>
      <c r="S60" s="597">
        <f t="shared" si="14"/>
        <v>0</v>
      </c>
      <c r="U60" s="515"/>
      <c r="V60" s="328"/>
    </row>
    <row r="61" spans="1:22" ht="21.75" customHeight="1">
      <c r="A61" s="535" t="s">
        <v>63</v>
      </c>
      <c r="B61" s="518"/>
      <c r="C61" s="326"/>
      <c r="D61" s="518"/>
      <c r="E61" s="326"/>
      <c r="F61" s="518"/>
      <c r="G61" s="326"/>
      <c r="H61" s="518"/>
      <c r="I61" s="519"/>
      <c r="J61" s="519"/>
      <c r="K61" s="326"/>
      <c r="L61" s="518"/>
      <c r="M61" s="326"/>
      <c r="N61" s="518"/>
      <c r="O61" s="326"/>
      <c r="P61" s="518"/>
      <c r="Q61" s="326"/>
      <c r="R61" s="596">
        <f t="shared" si="14"/>
        <v>0</v>
      </c>
      <c r="S61" s="597">
        <f t="shared" si="14"/>
        <v>0</v>
      </c>
      <c r="U61" s="515"/>
      <c r="V61" s="328"/>
    </row>
    <row r="62" spans="1:22" ht="21.75" customHeight="1" thickBot="1">
      <c r="A62" s="536" t="s">
        <v>64</v>
      </c>
      <c r="B62" s="590"/>
      <c r="C62" s="591"/>
      <c r="D62" s="590"/>
      <c r="E62" s="591"/>
      <c r="F62" s="590"/>
      <c r="G62" s="591"/>
      <c r="H62" s="518"/>
      <c r="I62" s="519"/>
      <c r="J62" s="519"/>
      <c r="K62" s="326"/>
      <c r="L62" s="518"/>
      <c r="M62" s="326"/>
      <c r="N62" s="518"/>
      <c r="O62" s="326"/>
      <c r="P62" s="518"/>
      <c r="Q62" s="326"/>
      <c r="R62" s="598">
        <f t="shared" si="14"/>
        <v>0</v>
      </c>
      <c r="S62" s="599">
        <f t="shared" si="14"/>
        <v>0</v>
      </c>
      <c r="U62" s="520"/>
      <c r="V62" s="521"/>
    </row>
    <row r="63" spans="1:22" ht="21.75" customHeight="1" thickBot="1">
      <c r="A63" s="537" t="s">
        <v>65</v>
      </c>
      <c r="B63" s="523">
        <f aca="true" t="shared" si="15" ref="B63:S63">SUM(B59:B62)</f>
        <v>0</v>
      </c>
      <c r="C63" s="144">
        <f t="shared" si="15"/>
        <v>0</v>
      </c>
      <c r="D63" s="523">
        <f t="shared" si="15"/>
        <v>0</v>
      </c>
      <c r="E63" s="144">
        <f t="shared" si="15"/>
        <v>0</v>
      </c>
      <c r="F63" s="523">
        <f t="shared" si="15"/>
        <v>0</v>
      </c>
      <c r="G63" s="144">
        <f t="shared" si="15"/>
        <v>0</v>
      </c>
      <c r="H63" s="523">
        <f t="shared" si="15"/>
        <v>0</v>
      </c>
      <c r="I63" s="145">
        <f t="shared" si="15"/>
        <v>0</v>
      </c>
      <c r="J63" s="145">
        <f t="shared" si="15"/>
        <v>0</v>
      </c>
      <c r="K63" s="144">
        <f t="shared" si="15"/>
        <v>0</v>
      </c>
      <c r="L63" s="523">
        <f t="shared" si="15"/>
        <v>0</v>
      </c>
      <c r="M63" s="144">
        <f t="shared" si="15"/>
        <v>0</v>
      </c>
      <c r="N63" s="523">
        <f t="shared" si="15"/>
        <v>0</v>
      </c>
      <c r="O63" s="144">
        <f t="shared" si="15"/>
        <v>0</v>
      </c>
      <c r="P63" s="523">
        <f t="shared" si="15"/>
        <v>0</v>
      </c>
      <c r="Q63" s="144">
        <f t="shared" si="15"/>
        <v>0</v>
      </c>
      <c r="R63" s="602">
        <f t="shared" si="15"/>
        <v>0</v>
      </c>
      <c r="S63" s="530">
        <f t="shared" si="15"/>
        <v>0</v>
      </c>
      <c r="U63" s="523">
        <f>SUM(U59:U62)</f>
        <v>0</v>
      </c>
      <c r="V63" s="144">
        <f>SUM(V59:V62)</f>
        <v>0</v>
      </c>
    </row>
    <row r="64" spans="1:22" ht="21.75" customHeight="1">
      <c r="A64" s="538" t="s">
        <v>80</v>
      </c>
      <c r="B64" s="588"/>
      <c r="C64" s="589"/>
      <c r="D64" s="588"/>
      <c r="E64" s="589"/>
      <c r="F64" s="588"/>
      <c r="G64" s="589"/>
      <c r="H64" s="518"/>
      <c r="I64" s="519"/>
      <c r="J64" s="519"/>
      <c r="K64" s="326"/>
      <c r="L64" s="518"/>
      <c r="M64" s="326"/>
      <c r="N64" s="518"/>
      <c r="O64" s="326"/>
      <c r="P64" s="518"/>
      <c r="Q64" s="326"/>
      <c r="R64" s="600">
        <f aca="true" t="shared" si="16" ref="R64:R70">B64+D64+F64+H64+J64+L64+N64+P64</f>
        <v>0</v>
      </c>
      <c r="S64" s="601">
        <f aca="true" t="shared" si="17" ref="S64:S70">C64+E64+G64+I64+K64+M64+O64+Q64</f>
        <v>0</v>
      </c>
      <c r="U64" s="524"/>
      <c r="V64" s="525"/>
    </row>
    <row r="65" spans="1:22" ht="21.75" customHeight="1">
      <c r="A65" s="539" t="s">
        <v>66</v>
      </c>
      <c r="B65" s="518"/>
      <c r="C65" s="326"/>
      <c r="D65" s="518"/>
      <c r="E65" s="326"/>
      <c r="F65" s="518"/>
      <c r="G65" s="326"/>
      <c r="H65" s="518"/>
      <c r="I65" s="519"/>
      <c r="J65" s="519"/>
      <c r="K65" s="326"/>
      <c r="L65" s="518"/>
      <c r="M65" s="326"/>
      <c r="N65" s="518"/>
      <c r="O65" s="326"/>
      <c r="P65" s="518"/>
      <c r="Q65" s="326"/>
      <c r="R65" s="596">
        <f t="shared" si="16"/>
        <v>0</v>
      </c>
      <c r="S65" s="597">
        <f t="shared" si="17"/>
        <v>0</v>
      </c>
      <c r="U65" s="516"/>
      <c r="V65" s="517"/>
    </row>
    <row r="66" spans="1:22" ht="21.75" customHeight="1">
      <c r="A66" s="539" t="s">
        <v>67</v>
      </c>
      <c r="B66" s="518"/>
      <c r="C66" s="326"/>
      <c r="D66" s="518"/>
      <c r="E66" s="326"/>
      <c r="F66" s="518"/>
      <c r="G66" s="326"/>
      <c r="H66" s="518"/>
      <c r="I66" s="519"/>
      <c r="J66" s="519"/>
      <c r="K66" s="326"/>
      <c r="L66" s="518"/>
      <c r="M66" s="326"/>
      <c r="N66" s="518"/>
      <c r="O66" s="326"/>
      <c r="P66" s="518"/>
      <c r="Q66" s="326"/>
      <c r="R66" s="596">
        <f t="shared" si="16"/>
        <v>0</v>
      </c>
      <c r="S66" s="597">
        <f t="shared" si="17"/>
        <v>0</v>
      </c>
      <c r="U66" s="516"/>
      <c r="V66" s="517"/>
    </row>
    <row r="67" spans="1:22" ht="21.75" customHeight="1">
      <c r="A67" s="539" t="s">
        <v>81</v>
      </c>
      <c r="B67" s="518"/>
      <c r="C67" s="326"/>
      <c r="D67" s="518"/>
      <c r="E67" s="326"/>
      <c r="F67" s="518"/>
      <c r="G67" s="326"/>
      <c r="H67" s="518"/>
      <c r="I67" s="519"/>
      <c r="J67" s="519"/>
      <c r="K67" s="326"/>
      <c r="L67" s="518"/>
      <c r="M67" s="326"/>
      <c r="N67" s="518"/>
      <c r="O67" s="326"/>
      <c r="P67" s="518"/>
      <c r="Q67" s="326"/>
      <c r="R67" s="596">
        <f t="shared" si="16"/>
        <v>0</v>
      </c>
      <c r="S67" s="597">
        <f t="shared" si="17"/>
        <v>0</v>
      </c>
      <c r="U67" s="516"/>
      <c r="V67" s="517"/>
    </row>
    <row r="68" spans="1:22" ht="21.75" customHeight="1">
      <c r="A68" s="535" t="s">
        <v>192</v>
      </c>
      <c r="B68" s="518"/>
      <c r="C68" s="326"/>
      <c r="D68" s="518"/>
      <c r="E68" s="326"/>
      <c r="F68" s="518"/>
      <c r="G68" s="326"/>
      <c r="H68" s="518"/>
      <c r="I68" s="519"/>
      <c r="J68" s="519"/>
      <c r="K68" s="326"/>
      <c r="L68" s="518"/>
      <c r="M68" s="326"/>
      <c r="N68" s="518"/>
      <c r="O68" s="326"/>
      <c r="P68" s="518"/>
      <c r="Q68" s="326"/>
      <c r="R68" s="596">
        <f t="shared" si="16"/>
        <v>0</v>
      </c>
      <c r="S68" s="597">
        <f t="shared" si="17"/>
        <v>0</v>
      </c>
      <c r="U68" s="515"/>
      <c r="V68" s="328"/>
    </row>
    <row r="69" spans="1:22" ht="21.75" customHeight="1">
      <c r="A69" s="535" t="s">
        <v>193</v>
      </c>
      <c r="B69" s="518"/>
      <c r="C69" s="326"/>
      <c r="D69" s="518"/>
      <c r="E69" s="326"/>
      <c r="F69" s="518"/>
      <c r="G69" s="326"/>
      <c r="H69" s="518"/>
      <c r="I69" s="519"/>
      <c r="J69" s="519"/>
      <c r="K69" s="326"/>
      <c r="L69" s="518"/>
      <c r="M69" s="326"/>
      <c r="N69" s="518"/>
      <c r="O69" s="326"/>
      <c r="P69" s="518"/>
      <c r="Q69" s="326"/>
      <c r="R69" s="596">
        <f t="shared" si="16"/>
        <v>0</v>
      </c>
      <c r="S69" s="597">
        <f t="shared" si="17"/>
        <v>0</v>
      </c>
      <c r="U69" s="515"/>
      <c r="V69" s="328"/>
    </row>
    <row r="70" spans="1:22" ht="21.75" customHeight="1" thickBot="1">
      <c r="A70" s="536" t="s">
        <v>68</v>
      </c>
      <c r="B70" s="590"/>
      <c r="C70" s="591"/>
      <c r="D70" s="590"/>
      <c r="E70" s="591"/>
      <c r="F70" s="590"/>
      <c r="G70" s="591"/>
      <c r="H70" s="518"/>
      <c r="I70" s="519"/>
      <c r="J70" s="519"/>
      <c r="K70" s="326"/>
      <c r="L70" s="518"/>
      <c r="M70" s="326"/>
      <c r="N70" s="518"/>
      <c r="O70" s="326"/>
      <c r="P70" s="518"/>
      <c r="Q70" s="326"/>
      <c r="R70" s="598">
        <f t="shared" si="16"/>
        <v>0</v>
      </c>
      <c r="S70" s="599">
        <f t="shared" si="17"/>
        <v>0</v>
      </c>
      <c r="U70" s="520"/>
      <c r="V70" s="521"/>
    </row>
    <row r="71" spans="1:22" ht="21.75" customHeight="1" thickBot="1">
      <c r="A71" s="537" t="s">
        <v>194</v>
      </c>
      <c r="B71" s="523">
        <f aca="true" t="shared" si="18" ref="B71:S71">SUM(B68:B70)</f>
        <v>0</v>
      </c>
      <c r="C71" s="144">
        <f t="shared" si="18"/>
        <v>0</v>
      </c>
      <c r="D71" s="523">
        <f t="shared" si="18"/>
        <v>0</v>
      </c>
      <c r="E71" s="144">
        <f t="shared" si="18"/>
        <v>0</v>
      </c>
      <c r="F71" s="523">
        <f t="shared" si="18"/>
        <v>0</v>
      </c>
      <c r="G71" s="144">
        <f t="shared" si="18"/>
        <v>0</v>
      </c>
      <c r="H71" s="523">
        <f t="shared" si="18"/>
        <v>0</v>
      </c>
      <c r="I71" s="145">
        <f t="shared" si="18"/>
        <v>0</v>
      </c>
      <c r="J71" s="145">
        <f t="shared" si="18"/>
        <v>0</v>
      </c>
      <c r="K71" s="144">
        <f t="shared" si="18"/>
        <v>0</v>
      </c>
      <c r="L71" s="523">
        <f t="shared" si="18"/>
        <v>0</v>
      </c>
      <c r="M71" s="144">
        <f t="shared" si="18"/>
        <v>0</v>
      </c>
      <c r="N71" s="523">
        <f t="shared" si="18"/>
        <v>0</v>
      </c>
      <c r="O71" s="144">
        <f t="shared" si="18"/>
        <v>0</v>
      </c>
      <c r="P71" s="523">
        <f t="shared" si="18"/>
        <v>0</v>
      </c>
      <c r="Q71" s="144">
        <f t="shared" si="18"/>
        <v>0</v>
      </c>
      <c r="R71" s="602">
        <f t="shared" si="18"/>
        <v>0</v>
      </c>
      <c r="S71" s="530">
        <f t="shared" si="18"/>
        <v>0</v>
      </c>
      <c r="U71" s="523">
        <f>SUM(U68:U70)</f>
        <v>0</v>
      </c>
      <c r="V71" s="144">
        <f>SUM(V68:V70)</f>
        <v>0</v>
      </c>
    </row>
    <row r="72" spans="1:22" ht="21.75" customHeight="1">
      <c r="A72" s="534" t="s">
        <v>69</v>
      </c>
      <c r="B72" s="588"/>
      <c r="C72" s="589"/>
      <c r="D72" s="588"/>
      <c r="E72" s="589"/>
      <c r="F72" s="588"/>
      <c r="G72" s="589"/>
      <c r="H72" s="518"/>
      <c r="I72" s="519"/>
      <c r="J72" s="519"/>
      <c r="K72" s="326"/>
      <c r="L72" s="518"/>
      <c r="M72" s="326"/>
      <c r="N72" s="518"/>
      <c r="O72" s="326"/>
      <c r="P72" s="518"/>
      <c r="Q72" s="326"/>
      <c r="R72" s="600">
        <f aca="true" t="shared" si="19" ref="R72:S74">B72+D72+F72+H72+J72+L72+N72+P72</f>
        <v>0</v>
      </c>
      <c r="S72" s="601">
        <f t="shared" si="19"/>
        <v>0</v>
      </c>
      <c r="U72" s="518"/>
      <c r="V72" s="326"/>
    </row>
    <row r="73" spans="1:22" ht="21.75" customHeight="1">
      <c r="A73" s="535" t="s">
        <v>195</v>
      </c>
      <c r="B73" s="518"/>
      <c r="C73" s="326"/>
      <c r="D73" s="518"/>
      <c r="E73" s="326"/>
      <c r="F73" s="518"/>
      <c r="G73" s="326"/>
      <c r="H73" s="518"/>
      <c r="I73" s="519"/>
      <c r="J73" s="519"/>
      <c r="K73" s="326"/>
      <c r="L73" s="518"/>
      <c r="M73" s="326"/>
      <c r="N73" s="518"/>
      <c r="O73" s="326"/>
      <c r="P73" s="518"/>
      <c r="Q73" s="326"/>
      <c r="R73" s="596">
        <f t="shared" si="19"/>
        <v>0</v>
      </c>
      <c r="S73" s="597">
        <f t="shared" si="19"/>
        <v>0</v>
      </c>
      <c r="U73" s="515"/>
      <c r="V73" s="328"/>
    </row>
    <row r="74" spans="1:22" ht="21.75" customHeight="1" thickBot="1">
      <c r="A74" s="536" t="s">
        <v>70</v>
      </c>
      <c r="B74" s="590"/>
      <c r="C74" s="591"/>
      <c r="D74" s="590"/>
      <c r="E74" s="591"/>
      <c r="F74" s="590"/>
      <c r="G74" s="591"/>
      <c r="H74" s="518"/>
      <c r="I74" s="519"/>
      <c r="J74" s="519"/>
      <c r="K74" s="326"/>
      <c r="L74" s="518"/>
      <c r="M74" s="326"/>
      <c r="N74" s="518"/>
      <c r="O74" s="326"/>
      <c r="P74" s="518"/>
      <c r="Q74" s="326"/>
      <c r="R74" s="598">
        <f t="shared" si="19"/>
        <v>0</v>
      </c>
      <c r="S74" s="599">
        <f t="shared" si="19"/>
        <v>0</v>
      </c>
      <c r="U74" s="520"/>
      <c r="V74" s="521"/>
    </row>
    <row r="75" spans="1:22" ht="21.75" customHeight="1" thickBot="1">
      <c r="A75" s="537" t="s">
        <v>71</v>
      </c>
      <c r="B75" s="523">
        <f aca="true" t="shared" si="20" ref="B75:S75">SUM(B72:B74)</f>
        <v>0</v>
      </c>
      <c r="C75" s="144">
        <f t="shared" si="20"/>
        <v>0</v>
      </c>
      <c r="D75" s="523">
        <f t="shared" si="20"/>
        <v>0</v>
      </c>
      <c r="E75" s="144">
        <f t="shared" si="20"/>
        <v>0</v>
      </c>
      <c r="F75" s="523">
        <f t="shared" si="20"/>
        <v>0</v>
      </c>
      <c r="G75" s="144">
        <f t="shared" si="20"/>
        <v>0</v>
      </c>
      <c r="H75" s="523">
        <f t="shared" si="20"/>
        <v>0</v>
      </c>
      <c r="I75" s="145">
        <f t="shared" si="20"/>
        <v>0</v>
      </c>
      <c r="J75" s="145">
        <f t="shared" si="20"/>
        <v>0</v>
      </c>
      <c r="K75" s="144">
        <f t="shared" si="20"/>
        <v>0</v>
      </c>
      <c r="L75" s="523">
        <f t="shared" si="20"/>
        <v>0</v>
      </c>
      <c r="M75" s="144">
        <f t="shared" si="20"/>
        <v>0</v>
      </c>
      <c r="N75" s="523">
        <f t="shared" si="20"/>
        <v>0</v>
      </c>
      <c r="O75" s="144">
        <f t="shared" si="20"/>
        <v>0</v>
      </c>
      <c r="P75" s="523">
        <f t="shared" si="20"/>
        <v>0</v>
      </c>
      <c r="Q75" s="144">
        <f t="shared" si="20"/>
        <v>0</v>
      </c>
      <c r="R75" s="602">
        <f t="shared" si="20"/>
        <v>0</v>
      </c>
      <c r="S75" s="530">
        <f t="shared" si="20"/>
        <v>0</v>
      </c>
      <c r="U75" s="523">
        <f>SUM(U72:U74)</f>
        <v>0</v>
      </c>
      <c r="V75" s="144">
        <f>SUM(V72:V74)</f>
        <v>0</v>
      </c>
    </row>
    <row r="76" spans="1:22" ht="21.75" customHeight="1">
      <c r="A76" s="534" t="s">
        <v>72</v>
      </c>
      <c r="B76" s="588"/>
      <c r="C76" s="589"/>
      <c r="D76" s="588"/>
      <c r="E76" s="589"/>
      <c r="F76" s="588"/>
      <c r="G76" s="589"/>
      <c r="H76" s="518"/>
      <c r="I76" s="519"/>
      <c r="J76" s="519"/>
      <c r="K76" s="326"/>
      <c r="L76" s="518"/>
      <c r="M76" s="326"/>
      <c r="N76" s="518"/>
      <c r="O76" s="326"/>
      <c r="P76" s="518"/>
      <c r="Q76" s="326"/>
      <c r="R76" s="600">
        <f>B76+D76+F76+H76+J76+L76+N76+P76</f>
        <v>0</v>
      </c>
      <c r="S76" s="601">
        <f>C76+E76+G76+I76+K76+M76+O76+Q76</f>
        <v>0</v>
      </c>
      <c r="U76" s="518"/>
      <c r="V76" s="326"/>
    </row>
    <row r="77" spans="1:22" ht="21.75" customHeight="1" thickBot="1">
      <c r="A77" s="536" t="s">
        <v>73</v>
      </c>
      <c r="B77" s="590"/>
      <c r="C77" s="591"/>
      <c r="D77" s="590"/>
      <c r="E77" s="591"/>
      <c r="F77" s="590"/>
      <c r="G77" s="591"/>
      <c r="H77" s="518"/>
      <c r="I77" s="519"/>
      <c r="J77" s="519"/>
      <c r="K77" s="326"/>
      <c r="L77" s="518"/>
      <c r="M77" s="326"/>
      <c r="N77" s="518"/>
      <c r="O77" s="326"/>
      <c r="P77" s="518"/>
      <c r="Q77" s="326"/>
      <c r="R77" s="598">
        <f>B77+D77+F77+H77+J77+L77+N77+P77</f>
        <v>0</v>
      </c>
      <c r="S77" s="599">
        <f>C77+E77+G77+I77+K77+M77+O77+Q77</f>
        <v>0</v>
      </c>
      <c r="U77" s="520"/>
      <c r="V77" s="521"/>
    </row>
    <row r="78" spans="1:22" ht="21.75" customHeight="1" thickBot="1">
      <c r="A78" s="537" t="s">
        <v>74</v>
      </c>
      <c r="B78" s="523">
        <f aca="true" t="shared" si="21" ref="B78:S78">SUM(B76:B77)</f>
        <v>0</v>
      </c>
      <c r="C78" s="144">
        <f t="shared" si="21"/>
        <v>0</v>
      </c>
      <c r="D78" s="523">
        <f t="shared" si="21"/>
        <v>0</v>
      </c>
      <c r="E78" s="144">
        <f t="shared" si="21"/>
        <v>0</v>
      </c>
      <c r="F78" s="523">
        <f t="shared" si="21"/>
        <v>0</v>
      </c>
      <c r="G78" s="144">
        <f t="shared" si="21"/>
        <v>0</v>
      </c>
      <c r="H78" s="523">
        <f t="shared" si="21"/>
        <v>0</v>
      </c>
      <c r="I78" s="145">
        <f t="shared" si="21"/>
        <v>0</v>
      </c>
      <c r="J78" s="145">
        <f t="shared" si="21"/>
        <v>0</v>
      </c>
      <c r="K78" s="144">
        <f t="shared" si="21"/>
        <v>0</v>
      </c>
      <c r="L78" s="523">
        <f t="shared" si="21"/>
        <v>0</v>
      </c>
      <c r="M78" s="144">
        <f t="shared" si="21"/>
        <v>0</v>
      </c>
      <c r="N78" s="523">
        <f t="shared" si="21"/>
        <v>0</v>
      </c>
      <c r="O78" s="144">
        <f t="shared" si="21"/>
        <v>0</v>
      </c>
      <c r="P78" s="523">
        <f t="shared" si="21"/>
        <v>0</v>
      </c>
      <c r="Q78" s="144">
        <f>SUM(Q76:Q77)</f>
        <v>0</v>
      </c>
      <c r="R78" s="602">
        <f>SUM(R76:R77)</f>
        <v>0</v>
      </c>
      <c r="S78" s="530">
        <f t="shared" si="21"/>
        <v>0</v>
      </c>
      <c r="U78" s="523">
        <f>SUM(U76:U77)</f>
        <v>0</v>
      </c>
      <c r="V78" s="144">
        <f>SUM(V76:V77)</f>
        <v>0</v>
      </c>
    </row>
    <row r="79" spans="1:22" ht="21.75" customHeight="1">
      <c r="A79" s="538" t="s">
        <v>75</v>
      </c>
      <c r="B79" s="588"/>
      <c r="C79" s="589"/>
      <c r="D79" s="588"/>
      <c r="E79" s="589"/>
      <c r="F79" s="588"/>
      <c r="G79" s="589"/>
      <c r="H79" s="518"/>
      <c r="I79" s="519"/>
      <c r="J79" s="519"/>
      <c r="K79" s="326"/>
      <c r="L79" s="518"/>
      <c r="M79" s="326"/>
      <c r="N79" s="518"/>
      <c r="O79" s="326"/>
      <c r="P79" s="518"/>
      <c r="Q79" s="326"/>
      <c r="R79" s="600">
        <f>B79+D79+F79+H79+J79+L79+N79+P79</f>
        <v>0</v>
      </c>
      <c r="S79" s="601">
        <f>C79+E79+G79+I79+K79+M79+O79+Q79</f>
        <v>0</v>
      </c>
      <c r="U79" s="526"/>
      <c r="V79" s="527"/>
    </row>
    <row r="80" spans="1:22" ht="21.75" customHeight="1" thickBot="1">
      <c r="A80" s="540" t="s">
        <v>76</v>
      </c>
      <c r="B80" s="590"/>
      <c r="C80" s="591"/>
      <c r="D80" s="590"/>
      <c r="E80" s="591"/>
      <c r="F80" s="590"/>
      <c r="G80" s="591"/>
      <c r="H80" s="518"/>
      <c r="I80" s="519"/>
      <c r="J80" s="519"/>
      <c r="K80" s="326"/>
      <c r="L80" s="518"/>
      <c r="M80" s="326"/>
      <c r="N80" s="518"/>
      <c r="O80" s="326"/>
      <c r="P80" s="518"/>
      <c r="Q80" s="326"/>
      <c r="R80" s="598">
        <f>B80+D80+F80+H80+J80+L80+N80+P80</f>
        <v>0</v>
      </c>
      <c r="S80" s="599">
        <f>C80+E80+G80+I80+K80+M80+O80+Q80</f>
        <v>0</v>
      </c>
      <c r="U80" s="528"/>
      <c r="V80" s="529"/>
    </row>
    <row r="81" spans="1:22" ht="21.75" customHeight="1" thickBot="1">
      <c r="A81" s="537" t="s">
        <v>28</v>
      </c>
      <c r="B81" s="523">
        <f aca="true" t="shared" si="22" ref="B81:Q81">SUM(B27,B31,B32,B33,B34,B40,B50,B55,B58,B63,B64,B65,B66,B67,B71,B75,B78,B79,B80)</f>
        <v>0</v>
      </c>
      <c r="C81" s="144">
        <f t="shared" si="22"/>
        <v>0</v>
      </c>
      <c r="D81" s="523">
        <f t="shared" si="22"/>
        <v>0</v>
      </c>
      <c r="E81" s="144">
        <f t="shared" si="22"/>
        <v>0</v>
      </c>
      <c r="F81" s="523">
        <f t="shared" si="22"/>
        <v>0</v>
      </c>
      <c r="G81" s="144">
        <f t="shared" si="22"/>
        <v>0</v>
      </c>
      <c r="H81" s="523">
        <f t="shared" si="22"/>
        <v>0</v>
      </c>
      <c r="I81" s="145">
        <f t="shared" si="22"/>
        <v>0</v>
      </c>
      <c r="J81" s="145">
        <f t="shared" si="22"/>
        <v>0</v>
      </c>
      <c r="K81" s="144">
        <f t="shared" si="22"/>
        <v>0</v>
      </c>
      <c r="L81" s="523">
        <f t="shared" si="22"/>
        <v>0</v>
      </c>
      <c r="M81" s="144">
        <f t="shared" si="22"/>
        <v>0</v>
      </c>
      <c r="N81" s="523">
        <f t="shared" si="22"/>
        <v>0</v>
      </c>
      <c r="O81" s="144">
        <f t="shared" si="22"/>
        <v>0</v>
      </c>
      <c r="P81" s="523">
        <f t="shared" si="22"/>
        <v>0</v>
      </c>
      <c r="Q81" s="144">
        <f t="shared" si="22"/>
        <v>0</v>
      </c>
      <c r="R81" s="602">
        <f>SUM(R27,R31,R32,R33,R34,R40,R50,R55,R58,R63,R64,R65,R66,R67,R71,R75,R78,R79,R80)</f>
        <v>0</v>
      </c>
      <c r="S81" s="530">
        <f>SUM(S27,S31,S32,S33,S34,S40,S50,S55,S58,S63,S64,S65,S66,S67,S71,S75,S78,S79,S80)</f>
        <v>0</v>
      </c>
      <c r="U81" s="523">
        <f>SUM(U27,U31,U32,U33,U34,U40,U50,U55,U58,U63,U64,U65,U66,U67,U71,U75,U78,U79,U80)</f>
        <v>0</v>
      </c>
      <c r="V81" s="144">
        <f>SUM(V27,V31,V32,V33,V34,V40,V50,V55,V58,V63,V64,V65,V66,V67,V71,V75,V78,V79,V80)</f>
        <v>0</v>
      </c>
    </row>
    <row r="82" ht="21.75" customHeight="1"/>
    <row r="83" ht="21.75" customHeight="1"/>
    <row r="84" ht="21.75" customHeight="1" thickBot="1"/>
    <row r="85" spans="1:23" ht="21.75" customHeight="1">
      <c r="A85" s="1225" t="s">
        <v>224</v>
      </c>
      <c r="B85" s="1226"/>
      <c r="C85" s="1226"/>
      <c r="D85" s="1226"/>
      <c r="E85" s="1226"/>
      <c r="F85" s="1226"/>
      <c r="G85" s="1226"/>
      <c r="H85" s="1226"/>
      <c r="I85" s="1226"/>
      <c r="J85" s="1226"/>
      <c r="K85" s="1227"/>
      <c r="L85" s="1204">
        <f>IF(Carátula!E12="","",Carátula!E12)</f>
      </c>
      <c r="M85" s="1205"/>
      <c r="N85" s="1205"/>
      <c r="O85" s="1205"/>
      <c r="P85" s="1205"/>
      <c r="Q85" s="1205"/>
      <c r="R85" s="1205"/>
      <c r="S85" s="1205"/>
      <c r="T85" s="1205"/>
      <c r="U85" s="1205"/>
      <c r="V85" s="1206"/>
      <c r="W85" s="244"/>
    </row>
    <row r="86" spans="1:23" ht="21.75" customHeight="1" thickBot="1">
      <c r="A86" s="1228"/>
      <c r="B86" s="1229"/>
      <c r="C86" s="1229"/>
      <c r="D86" s="1229"/>
      <c r="E86" s="1229"/>
      <c r="F86" s="1229"/>
      <c r="G86" s="1229"/>
      <c r="H86" s="1229"/>
      <c r="I86" s="1229"/>
      <c r="J86" s="1229"/>
      <c r="K86" s="1230"/>
      <c r="L86" s="1207"/>
      <c r="M86" s="1208"/>
      <c r="N86" s="1208"/>
      <c r="O86" s="1208"/>
      <c r="P86" s="1208"/>
      <c r="Q86" s="1208"/>
      <c r="R86" s="1208"/>
      <c r="S86" s="1208"/>
      <c r="T86" s="1208"/>
      <c r="U86" s="1208"/>
      <c r="V86" s="1209"/>
      <c r="W86" s="244"/>
    </row>
    <row r="87" spans="1:23" ht="21.75" customHeight="1">
      <c r="A87" s="1225" t="s">
        <v>225</v>
      </c>
      <c r="B87" s="1226"/>
      <c r="C87" s="1226"/>
      <c r="D87" s="1226"/>
      <c r="E87" s="1226"/>
      <c r="F87" s="1226"/>
      <c r="G87" s="1226"/>
      <c r="H87" s="1226"/>
      <c r="I87" s="1226"/>
      <c r="J87" s="1226"/>
      <c r="K87" s="1227"/>
      <c r="L87" s="1204">
        <f>IF(Carátula!E13="","",Carátula!E13)</f>
      </c>
      <c r="M87" s="1205"/>
      <c r="N87" s="1205"/>
      <c r="O87" s="1205"/>
      <c r="P87" s="1205"/>
      <c r="Q87" s="1205"/>
      <c r="R87" s="1205"/>
      <c r="S87" s="1205"/>
      <c r="T87" s="1205"/>
      <c r="U87" s="1205"/>
      <c r="V87" s="1206"/>
      <c r="W87" s="244"/>
    </row>
    <row r="88" spans="1:23" ht="21.75" customHeight="1">
      <c r="A88" s="1228"/>
      <c r="B88" s="1229"/>
      <c r="C88" s="1229"/>
      <c r="D88" s="1229"/>
      <c r="E88" s="1229"/>
      <c r="F88" s="1229"/>
      <c r="G88" s="1229"/>
      <c r="H88" s="1229"/>
      <c r="I88" s="1229"/>
      <c r="J88" s="1229"/>
      <c r="K88" s="1230"/>
      <c r="L88" s="1251"/>
      <c r="M88" s="1252"/>
      <c r="N88" s="1252"/>
      <c r="O88" s="1252"/>
      <c r="P88" s="1252"/>
      <c r="Q88" s="1252"/>
      <c r="R88" s="1252"/>
      <c r="S88" s="1252"/>
      <c r="T88" s="1252"/>
      <c r="U88" s="1252"/>
      <c r="V88" s="1253"/>
      <c r="W88" s="244"/>
    </row>
    <row r="89" spans="1:23" ht="21.75" customHeight="1" thickBot="1">
      <c r="A89" s="1222"/>
      <c r="B89" s="1223"/>
      <c r="C89" s="1223"/>
      <c r="D89" s="1223"/>
      <c r="E89" s="1223"/>
      <c r="F89" s="1223"/>
      <c r="G89" s="1223"/>
      <c r="H89" s="1223"/>
      <c r="I89" s="1223"/>
      <c r="J89" s="1223"/>
      <c r="K89" s="1224"/>
      <c r="L89" s="1207"/>
      <c r="M89" s="1208"/>
      <c r="N89" s="1208"/>
      <c r="O89" s="1208"/>
      <c r="P89" s="1208"/>
      <c r="Q89" s="1208"/>
      <c r="R89" s="1208"/>
      <c r="S89" s="1208"/>
      <c r="T89" s="1208"/>
      <c r="U89" s="1208"/>
      <c r="V89" s="1209"/>
      <c r="W89" s="244"/>
    </row>
    <row r="90" spans="1:23" ht="30" customHeight="1" thickBot="1">
      <c r="A90" s="1222" t="s">
        <v>226</v>
      </c>
      <c r="B90" s="1223"/>
      <c r="C90" s="1223"/>
      <c r="D90" s="1223"/>
      <c r="E90" s="1223"/>
      <c r="F90" s="1223"/>
      <c r="G90" s="1223"/>
      <c r="H90" s="1223"/>
      <c r="I90" s="1223"/>
      <c r="J90" s="1223"/>
      <c r="K90" s="1224"/>
      <c r="L90" s="1254">
        <f>IF(Carátula!E14="","",Carátula!E14)</f>
      </c>
      <c r="M90" s="1255"/>
      <c r="N90" s="1255"/>
      <c r="O90" s="1255"/>
      <c r="P90" s="1255"/>
      <c r="Q90" s="1255"/>
      <c r="R90" s="1255"/>
      <c r="S90" s="1255"/>
      <c r="T90" s="1255"/>
      <c r="U90" s="1255"/>
      <c r="V90" s="1256"/>
      <c r="W90" s="247"/>
    </row>
    <row r="92" ht="24" customHeight="1">
      <c r="A92" s="533" t="s">
        <v>324</v>
      </c>
    </row>
    <row r="93" ht="18" customHeight="1">
      <c r="A93" s="533" t="s">
        <v>383</v>
      </c>
    </row>
  </sheetData>
  <sheetProtection password="E355" sheet="1" selectLockedCells="1"/>
  <mergeCells count="47">
    <mergeCell ref="L87:V89"/>
    <mergeCell ref="L90:V90"/>
    <mergeCell ref="A1:V1"/>
    <mergeCell ref="B17:B18"/>
    <mergeCell ref="D17:D18"/>
    <mergeCell ref="F17:F18"/>
    <mergeCell ref="H17:H18"/>
    <mergeCell ref="J17:J18"/>
    <mergeCell ref="L17:L18"/>
    <mergeCell ref="N17:N18"/>
    <mergeCell ref="U14:V16"/>
    <mergeCell ref="A4:V4"/>
    <mergeCell ref="A5:V5"/>
    <mergeCell ref="L6:V6"/>
    <mergeCell ref="L7:V8"/>
    <mergeCell ref="J16:K16"/>
    <mergeCell ref="H15:K15"/>
    <mergeCell ref="N15:O16"/>
    <mergeCell ref="L15:M16"/>
    <mergeCell ref="H16:I16"/>
    <mergeCell ref="P14:Q16"/>
    <mergeCell ref="M17:M18"/>
    <mergeCell ref="R14:S16"/>
    <mergeCell ref="P17:P18"/>
    <mergeCell ref="R17:R18"/>
    <mergeCell ref="O17:O18"/>
    <mergeCell ref="S17:S18"/>
    <mergeCell ref="Q17:Q18"/>
    <mergeCell ref="A90:K90"/>
    <mergeCell ref="A85:K86"/>
    <mergeCell ref="A17:A18"/>
    <mergeCell ref="C17:C18"/>
    <mergeCell ref="E17:E18"/>
    <mergeCell ref="G17:G18"/>
    <mergeCell ref="A87:K89"/>
    <mergeCell ref="I17:I18"/>
    <mergeCell ref="K17:K18"/>
    <mergeCell ref="A6:K6"/>
    <mergeCell ref="A7:K8"/>
    <mergeCell ref="L85:V86"/>
    <mergeCell ref="U17:U18"/>
    <mergeCell ref="B15:C16"/>
    <mergeCell ref="D15:E16"/>
    <mergeCell ref="F15:G16"/>
    <mergeCell ref="A14:A16"/>
    <mergeCell ref="B14:O14"/>
    <mergeCell ref="V17:V18"/>
  </mergeCells>
  <printOptions horizontalCentered="1" verticalCentered="1"/>
  <pageMargins left="0.3937007874015748" right="0.3937007874015748" top="0" bottom="0" header="0" footer="0"/>
  <pageSetup fitToHeight="1" fitToWidth="1" horizontalDpi="600" verticalDpi="600" orientation="portrait" paperSize="9" scale="35" r:id="rId1"/>
  <rowBreaks count="1" manualBreakCount="1">
    <brk id="55" max="255" man="1"/>
  </rowBreaks>
  <ignoredErrors>
    <ignoredError sqref="R20:S26" unlockedFormula="1"/>
  </ignoredErrors>
</worksheet>
</file>

<file path=xl/worksheets/sheet23.xml><?xml version="1.0" encoding="utf-8"?>
<worksheet xmlns="http://schemas.openxmlformats.org/spreadsheetml/2006/main" xmlns:r="http://schemas.openxmlformats.org/officeDocument/2006/relationships">
  <dimension ref="A1:I109"/>
  <sheetViews>
    <sheetView showGridLines="0" view="pageBreakPreview" zoomScale="75" zoomScaleSheetLayoutView="75" zoomScalePageLayoutView="0" workbookViewId="0" topLeftCell="A1">
      <selection activeCell="A16" sqref="A16"/>
    </sheetView>
  </sheetViews>
  <sheetFormatPr defaultColWidth="9.140625" defaultRowHeight="12.75"/>
  <cols>
    <col min="1" max="1" width="90.7109375" style="44" customWidth="1"/>
    <col min="2" max="4" width="30.7109375" style="44" customWidth="1"/>
    <col min="5" max="16384" width="9.140625" style="44" customWidth="1"/>
  </cols>
  <sheetData>
    <row r="1" spans="1:4" ht="56.25" customHeight="1">
      <c r="A1" s="1266" t="s">
        <v>433</v>
      </c>
      <c r="B1" s="1267"/>
      <c r="C1" s="1267"/>
      <c r="D1" s="1267"/>
    </row>
    <row r="2" spans="1:4" ht="15">
      <c r="A2" s="117"/>
      <c r="B2" s="117"/>
      <c r="C2" s="117"/>
      <c r="D2" s="117"/>
    </row>
    <row r="3" spans="1:4" s="47" customFormat="1" ht="16.5" thickBot="1">
      <c r="A3" s="117"/>
      <c r="B3" s="117"/>
      <c r="C3" s="117"/>
      <c r="D3" s="117"/>
    </row>
    <row r="4" spans="1:4" ht="24.75" customHeight="1" thickBot="1">
      <c r="A4" s="778" t="s">
        <v>228</v>
      </c>
      <c r="B4" s="787"/>
      <c r="C4" s="787"/>
      <c r="D4" s="779"/>
    </row>
    <row r="5" spans="1:4" ht="19.5" customHeight="1">
      <c r="A5" s="1268">
        <f>IF(Carátula!E8="","",Carátula!E8)</f>
      </c>
      <c r="B5" s="1269"/>
      <c r="C5" s="1269"/>
      <c r="D5" s="1270"/>
    </row>
    <row r="6" spans="1:4" ht="19.5" customHeight="1">
      <c r="A6" s="1271"/>
      <c r="B6" s="1272"/>
      <c r="C6" s="1272"/>
      <c r="D6" s="1273"/>
    </row>
    <row r="7" spans="1:9" ht="19.5" customHeight="1" thickBot="1">
      <c r="A7" s="1274"/>
      <c r="B7" s="1275"/>
      <c r="C7" s="1275"/>
      <c r="D7" s="1276"/>
      <c r="E7" s="90"/>
      <c r="F7" s="90"/>
      <c r="G7" s="90"/>
      <c r="H7" s="90"/>
      <c r="I7" s="90"/>
    </row>
    <row r="8" spans="1:9" ht="24" customHeight="1" thickBot="1">
      <c r="A8" s="286" t="s">
        <v>234</v>
      </c>
      <c r="B8" s="778" t="s">
        <v>236</v>
      </c>
      <c r="C8" s="787"/>
      <c r="D8" s="779"/>
      <c r="E8" s="90"/>
      <c r="F8" s="90"/>
      <c r="G8" s="90"/>
      <c r="H8" s="90"/>
      <c r="I8" s="90"/>
    </row>
    <row r="9" spans="1:9" ht="19.5" customHeight="1">
      <c r="A9" s="1286">
        <f>IF(Carátula!E11="","",Carátula!E11)</f>
      </c>
      <c r="B9" s="1268">
        <f>IF(Carátula!E10="","",Carátula!E10)</f>
      </c>
      <c r="C9" s="1269"/>
      <c r="D9" s="1270"/>
      <c r="E9" s="90"/>
      <c r="F9" s="90"/>
      <c r="G9" s="90"/>
      <c r="H9" s="90"/>
      <c r="I9" s="90"/>
    </row>
    <row r="10" spans="1:9" ht="19.5" customHeight="1">
      <c r="A10" s="1287"/>
      <c r="B10" s="1271"/>
      <c r="C10" s="1272"/>
      <c r="D10" s="1273"/>
      <c r="E10" s="90"/>
      <c r="F10" s="90"/>
      <c r="G10" s="90"/>
      <c r="H10" s="90"/>
      <c r="I10" s="90"/>
    </row>
    <row r="11" spans="1:9" ht="19.5" customHeight="1" thickBot="1">
      <c r="A11" s="1288"/>
      <c r="B11" s="1274"/>
      <c r="C11" s="1275"/>
      <c r="D11" s="1276"/>
      <c r="E11" s="90"/>
      <c r="F11" s="90"/>
      <c r="G11" s="90"/>
      <c r="H11" s="90"/>
      <c r="I11" s="90"/>
    </row>
    <row r="12" spans="1:9" ht="27.75" customHeight="1">
      <c r="A12" s="117"/>
      <c r="B12" s="118"/>
      <c r="C12" s="119"/>
      <c r="D12" s="119"/>
      <c r="E12" s="90"/>
      <c r="F12" s="90"/>
      <c r="G12" s="90"/>
      <c r="H12" s="90"/>
      <c r="I12" s="90"/>
    </row>
    <row r="13" spans="1:9" ht="21.75" customHeight="1" thickBot="1">
      <c r="A13" s="120"/>
      <c r="B13" s="121"/>
      <c r="C13" s="119"/>
      <c r="D13" s="119"/>
      <c r="E13" s="90"/>
      <c r="F13" s="90"/>
      <c r="G13" s="90"/>
      <c r="H13" s="90"/>
      <c r="I13" s="90"/>
    </row>
    <row r="14" spans="1:9" ht="82.5" customHeight="1" thickBot="1">
      <c r="A14" s="255" t="s">
        <v>265</v>
      </c>
      <c r="B14" s="290" t="s">
        <v>297</v>
      </c>
      <c r="C14" s="290" t="s">
        <v>264</v>
      </c>
      <c r="D14" s="290" t="s">
        <v>281</v>
      </c>
      <c r="E14" s="90"/>
      <c r="F14" s="90"/>
      <c r="G14" s="90"/>
      <c r="H14" s="90"/>
      <c r="I14" s="90"/>
    </row>
    <row r="15" spans="1:4" ht="19.5" customHeight="1" thickBot="1">
      <c r="A15" s="1277" t="s">
        <v>28</v>
      </c>
      <c r="B15" s="1278"/>
      <c r="C15" s="1279"/>
      <c r="D15" s="274">
        <f>SUM(D16:D65)</f>
        <v>0</v>
      </c>
    </row>
    <row r="16" spans="1:9" ht="21.75" customHeight="1">
      <c r="A16" s="542"/>
      <c r="B16" s="543"/>
      <c r="C16" s="369"/>
      <c r="D16" s="269"/>
      <c r="E16" s="90"/>
      <c r="F16" s="90"/>
      <c r="G16" s="90"/>
      <c r="H16" s="90"/>
      <c r="I16" s="90"/>
    </row>
    <row r="17" spans="1:9" ht="21.75" customHeight="1">
      <c r="A17" s="544"/>
      <c r="B17" s="543"/>
      <c r="C17" s="369"/>
      <c r="D17" s="269"/>
      <c r="E17" s="90"/>
      <c r="F17" s="90"/>
      <c r="G17" s="90"/>
      <c r="H17" s="90"/>
      <c r="I17" s="90"/>
    </row>
    <row r="18" spans="1:4" ht="21.75" customHeight="1">
      <c r="A18" s="545"/>
      <c r="B18" s="543"/>
      <c r="C18" s="369"/>
      <c r="D18" s="269"/>
    </row>
    <row r="19" spans="1:4" ht="21.75" customHeight="1">
      <c r="A19" s="545"/>
      <c r="B19" s="543"/>
      <c r="C19" s="369"/>
      <c r="D19" s="269"/>
    </row>
    <row r="20" spans="1:4" ht="21.75" customHeight="1">
      <c r="A20" s="545"/>
      <c r="B20" s="543"/>
      <c r="C20" s="369"/>
      <c r="D20" s="269"/>
    </row>
    <row r="21" spans="1:4" ht="21.75" customHeight="1">
      <c r="A21" s="545"/>
      <c r="B21" s="543"/>
      <c r="C21" s="369"/>
      <c r="D21" s="269"/>
    </row>
    <row r="22" spans="1:4" ht="21.75" customHeight="1">
      <c r="A22" s="545"/>
      <c r="B22" s="543"/>
      <c r="C22" s="369"/>
      <c r="D22" s="269"/>
    </row>
    <row r="23" spans="1:4" ht="21.75" customHeight="1">
      <c r="A23" s="545"/>
      <c r="B23" s="543"/>
      <c r="C23" s="369"/>
      <c r="D23" s="269"/>
    </row>
    <row r="24" spans="1:4" ht="21.75" customHeight="1">
      <c r="A24" s="545"/>
      <c r="B24" s="543"/>
      <c r="C24" s="369"/>
      <c r="D24" s="269"/>
    </row>
    <row r="25" spans="1:4" ht="21.75" customHeight="1">
      <c r="A25" s="545"/>
      <c r="B25" s="543"/>
      <c r="C25" s="369"/>
      <c r="D25" s="269"/>
    </row>
    <row r="26" spans="1:4" ht="21.75" customHeight="1">
      <c r="A26" s="545"/>
      <c r="B26" s="543"/>
      <c r="C26" s="369"/>
      <c r="D26" s="269"/>
    </row>
    <row r="27" spans="1:4" ht="21.75" customHeight="1">
      <c r="A27" s="545"/>
      <c r="B27" s="543"/>
      <c r="C27" s="369"/>
      <c r="D27" s="269"/>
    </row>
    <row r="28" spans="1:4" ht="21.75" customHeight="1">
      <c r="A28" s="545"/>
      <c r="B28" s="543"/>
      <c r="C28" s="369"/>
      <c r="D28" s="269"/>
    </row>
    <row r="29" spans="1:4" ht="21.75" customHeight="1">
      <c r="A29" s="545"/>
      <c r="B29" s="543"/>
      <c r="C29" s="369"/>
      <c r="D29" s="269"/>
    </row>
    <row r="30" spans="1:4" ht="21.75" customHeight="1">
      <c r="A30" s="545"/>
      <c r="B30" s="543"/>
      <c r="C30" s="369"/>
      <c r="D30" s="269"/>
    </row>
    <row r="31" spans="1:4" ht="21.75" customHeight="1">
      <c r="A31" s="545"/>
      <c r="B31" s="543"/>
      <c r="C31" s="369"/>
      <c r="D31" s="269"/>
    </row>
    <row r="32" spans="1:4" ht="21.75" customHeight="1">
      <c r="A32" s="545"/>
      <c r="B32" s="543"/>
      <c r="C32" s="369"/>
      <c r="D32" s="269"/>
    </row>
    <row r="33" spans="1:4" ht="21.75" customHeight="1">
      <c r="A33" s="545"/>
      <c r="B33" s="543"/>
      <c r="C33" s="369"/>
      <c r="D33" s="269"/>
    </row>
    <row r="34" spans="1:4" ht="21.75" customHeight="1">
      <c r="A34" s="545"/>
      <c r="B34" s="543"/>
      <c r="C34" s="369"/>
      <c r="D34" s="269"/>
    </row>
    <row r="35" spans="1:4" ht="21.75" customHeight="1">
      <c r="A35" s="545"/>
      <c r="B35" s="543"/>
      <c r="C35" s="369"/>
      <c r="D35" s="269"/>
    </row>
    <row r="36" spans="1:4" ht="21.75" customHeight="1">
      <c r="A36" s="545"/>
      <c r="B36" s="543"/>
      <c r="C36" s="369"/>
      <c r="D36" s="269"/>
    </row>
    <row r="37" spans="1:4" ht="21.75" customHeight="1">
      <c r="A37" s="545"/>
      <c r="B37" s="543"/>
      <c r="C37" s="369"/>
      <c r="D37" s="269"/>
    </row>
    <row r="38" spans="1:4" ht="21.75" customHeight="1">
      <c r="A38" s="545"/>
      <c r="B38" s="543"/>
      <c r="C38" s="369"/>
      <c r="D38" s="269"/>
    </row>
    <row r="39" spans="1:4" ht="21.75" customHeight="1">
      <c r="A39" s="545"/>
      <c r="B39" s="543"/>
      <c r="C39" s="369"/>
      <c r="D39" s="269"/>
    </row>
    <row r="40" spans="1:4" ht="21.75" customHeight="1">
      <c r="A40" s="545"/>
      <c r="B40" s="543"/>
      <c r="C40" s="369"/>
      <c r="D40" s="269"/>
    </row>
    <row r="41" spans="1:4" ht="21.75" customHeight="1">
      <c r="A41" s="545"/>
      <c r="B41" s="543"/>
      <c r="C41" s="369"/>
      <c r="D41" s="269"/>
    </row>
    <row r="42" spans="1:4" ht="21.75" customHeight="1">
      <c r="A42" s="545"/>
      <c r="B42" s="543"/>
      <c r="C42" s="369"/>
      <c r="D42" s="269"/>
    </row>
    <row r="43" spans="1:4" ht="21.75" customHeight="1">
      <c r="A43" s="545"/>
      <c r="B43" s="543"/>
      <c r="C43" s="369"/>
      <c r="D43" s="269"/>
    </row>
    <row r="44" spans="1:4" ht="21.75" customHeight="1">
      <c r="A44" s="545"/>
      <c r="B44" s="543"/>
      <c r="C44" s="369"/>
      <c r="D44" s="269"/>
    </row>
    <row r="45" spans="1:4" ht="21.75" customHeight="1">
      <c r="A45" s="545"/>
      <c r="B45" s="543"/>
      <c r="C45" s="369"/>
      <c r="D45" s="269"/>
    </row>
    <row r="46" spans="1:4" ht="21.75" customHeight="1">
      <c r="A46" s="545"/>
      <c r="B46" s="543"/>
      <c r="C46" s="369"/>
      <c r="D46" s="269"/>
    </row>
    <row r="47" spans="1:4" ht="21.75" customHeight="1">
      <c r="A47" s="545"/>
      <c r="B47" s="543"/>
      <c r="C47" s="369"/>
      <c r="D47" s="269"/>
    </row>
    <row r="48" spans="1:4" ht="21.75" customHeight="1">
      <c r="A48" s="545"/>
      <c r="B48" s="543"/>
      <c r="C48" s="369"/>
      <c r="D48" s="269"/>
    </row>
    <row r="49" spans="1:4" ht="21.75" customHeight="1">
      <c r="A49" s="545"/>
      <c r="B49" s="543"/>
      <c r="C49" s="369"/>
      <c r="D49" s="269"/>
    </row>
    <row r="50" spans="1:4" ht="21.75" customHeight="1">
      <c r="A50" s="545"/>
      <c r="B50" s="543"/>
      <c r="C50" s="369"/>
      <c r="D50" s="269"/>
    </row>
    <row r="51" spans="1:4" ht="21.75" customHeight="1">
      <c r="A51" s="545"/>
      <c r="B51" s="543"/>
      <c r="C51" s="369"/>
      <c r="D51" s="269"/>
    </row>
    <row r="52" spans="1:4" ht="21.75" customHeight="1">
      <c r="A52" s="545"/>
      <c r="B52" s="543"/>
      <c r="C52" s="369"/>
      <c r="D52" s="269"/>
    </row>
    <row r="53" spans="1:4" ht="21.75" customHeight="1">
      <c r="A53" s="545"/>
      <c r="B53" s="543"/>
      <c r="C53" s="369"/>
      <c r="D53" s="269"/>
    </row>
    <row r="54" spans="1:4" ht="21.75" customHeight="1">
      <c r="A54" s="545"/>
      <c r="B54" s="543"/>
      <c r="C54" s="369"/>
      <c r="D54" s="269"/>
    </row>
    <row r="55" spans="1:4" ht="21.75" customHeight="1">
      <c r="A55" s="545"/>
      <c r="B55" s="543"/>
      <c r="C55" s="369"/>
      <c r="D55" s="269"/>
    </row>
    <row r="56" spans="1:4" ht="21.75" customHeight="1">
      <c r="A56" s="545"/>
      <c r="B56" s="543"/>
      <c r="C56" s="369"/>
      <c r="D56" s="269"/>
    </row>
    <row r="57" spans="1:4" ht="21.75" customHeight="1">
      <c r="A57" s="545"/>
      <c r="B57" s="543"/>
      <c r="C57" s="369"/>
      <c r="D57" s="269"/>
    </row>
    <row r="58" spans="1:4" ht="21.75" customHeight="1">
      <c r="A58" s="545"/>
      <c r="B58" s="543"/>
      <c r="C58" s="369"/>
      <c r="D58" s="269"/>
    </row>
    <row r="59" spans="1:4" ht="21.75" customHeight="1">
      <c r="A59" s="545"/>
      <c r="B59" s="543"/>
      <c r="C59" s="369"/>
      <c r="D59" s="269"/>
    </row>
    <row r="60" spans="1:4" ht="21.75" customHeight="1">
      <c r="A60" s="545"/>
      <c r="B60" s="543"/>
      <c r="C60" s="369"/>
      <c r="D60" s="269"/>
    </row>
    <row r="61" spans="1:4" ht="21.75" customHeight="1">
      <c r="A61" s="545"/>
      <c r="B61" s="543"/>
      <c r="C61" s="369"/>
      <c r="D61" s="269"/>
    </row>
    <row r="62" spans="1:4" ht="21.75" customHeight="1">
      <c r="A62" s="545"/>
      <c r="B62" s="543"/>
      <c r="C62" s="369"/>
      <c r="D62" s="269"/>
    </row>
    <row r="63" spans="1:4" ht="21.75" customHeight="1">
      <c r="A63" s="545"/>
      <c r="B63" s="543"/>
      <c r="C63" s="369"/>
      <c r="D63" s="269"/>
    </row>
    <row r="64" spans="1:4" ht="21.75" customHeight="1">
      <c r="A64" s="545"/>
      <c r="B64" s="543"/>
      <c r="C64" s="369"/>
      <c r="D64" s="269"/>
    </row>
    <row r="65" spans="1:4" ht="21.75" customHeight="1" thickBot="1">
      <c r="A65" s="546"/>
      <c r="B65" s="547"/>
      <c r="C65" s="373"/>
      <c r="D65" s="270"/>
    </row>
    <row r="66" spans="1:4" ht="19.5" customHeight="1">
      <c r="A66" s="122"/>
      <c r="B66" s="123"/>
      <c r="C66" s="123"/>
      <c r="D66" s="123"/>
    </row>
    <row r="67" spans="1:4" ht="15.75" thickBot="1">
      <c r="A67" s="122"/>
      <c r="B67" s="123"/>
      <c r="C67" s="123"/>
      <c r="D67" s="123"/>
    </row>
    <row r="68" spans="1:4" ht="21.75" customHeight="1">
      <c r="A68" s="1258" t="s">
        <v>224</v>
      </c>
      <c r="B68" s="1280">
        <f>IF(Carátula!E12="","",Carátula!E12)</f>
      </c>
      <c r="C68" s="1281"/>
      <c r="D68" s="1282"/>
    </row>
    <row r="69" spans="1:4" ht="21.75" customHeight="1" thickBot="1">
      <c r="A69" s="1259"/>
      <c r="B69" s="1283"/>
      <c r="C69" s="1284"/>
      <c r="D69" s="1285"/>
    </row>
    <row r="70" spans="1:4" ht="21.75" customHeight="1">
      <c r="A70" s="1258" t="s">
        <v>225</v>
      </c>
      <c r="B70" s="1184">
        <f>IF(Carátula!E13="","",Carátula!E13)</f>
      </c>
      <c r="C70" s="761"/>
      <c r="D70" s="762"/>
    </row>
    <row r="71" spans="1:4" ht="21.75" customHeight="1" thickBot="1">
      <c r="A71" s="1259"/>
      <c r="B71" s="1260"/>
      <c r="C71" s="763"/>
      <c r="D71" s="764"/>
    </row>
    <row r="72" spans="1:4" ht="21.75" customHeight="1">
      <c r="A72" s="1261" t="s">
        <v>226</v>
      </c>
      <c r="B72" s="1263">
        <f>IF(Carátula!E14="","",Carátula!E14)</f>
      </c>
      <c r="C72" s="1264"/>
      <c r="D72" s="1265"/>
    </row>
    <row r="73" spans="1:4" ht="21.75" customHeight="1" thickBot="1">
      <c r="A73" s="1262"/>
      <c r="B73" s="1169"/>
      <c r="C73" s="767"/>
      <c r="D73" s="768"/>
    </row>
    <row r="74" spans="1:4" ht="15">
      <c r="A74" s="122"/>
      <c r="B74" s="123"/>
      <c r="C74" s="123"/>
      <c r="D74" s="123"/>
    </row>
    <row r="75" spans="1:4" ht="23.25">
      <c r="A75" s="299" t="s">
        <v>324</v>
      </c>
      <c r="B75" s="123"/>
      <c r="C75" s="123"/>
      <c r="D75" s="123"/>
    </row>
    <row r="76" spans="1:4" ht="23.25">
      <c r="A76" s="299" t="s">
        <v>383</v>
      </c>
      <c r="B76" s="123"/>
      <c r="C76" s="123"/>
      <c r="D76" s="123"/>
    </row>
    <row r="77" spans="1:4" ht="15">
      <c r="A77" s="123"/>
      <c r="B77" s="123"/>
      <c r="C77" s="123"/>
      <c r="D77" s="123"/>
    </row>
    <row r="78" spans="1:4" ht="15">
      <c r="A78" s="123"/>
      <c r="B78" s="123"/>
      <c r="C78" s="123"/>
      <c r="D78" s="123"/>
    </row>
    <row r="79" spans="1:4" ht="15">
      <c r="A79" s="123"/>
      <c r="B79" s="123"/>
      <c r="C79" s="123"/>
      <c r="D79" s="123"/>
    </row>
    <row r="80" spans="1:4" ht="15">
      <c r="A80" s="123"/>
      <c r="B80" s="123"/>
      <c r="C80" s="123"/>
      <c r="D80" s="123"/>
    </row>
    <row r="81" spans="1:4" ht="15">
      <c r="A81" s="123"/>
      <c r="B81" s="123"/>
      <c r="C81" s="123"/>
      <c r="D81" s="123"/>
    </row>
    <row r="82" spans="1:4" ht="15">
      <c r="A82" s="123"/>
      <c r="B82" s="123"/>
      <c r="C82" s="123"/>
      <c r="D82" s="123"/>
    </row>
    <row r="83" spans="1:4" ht="15">
      <c r="A83" s="123"/>
      <c r="B83" s="123"/>
      <c r="C83" s="123"/>
      <c r="D83" s="123"/>
    </row>
    <row r="84" spans="1:4" ht="15">
      <c r="A84" s="123"/>
      <c r="B84" s="123"/>
      <c r="C84" s="123"/>
      <c r="D84" s="123"/>
    </row>
    <row r="85" spans="1:4" ht="15">
      <c r="A85" s="123"/>
      <c r="B85" s="123"/>
      <c r="C85" s="123"/>
      <c r="D85" s="123"/>
    </row>
    <row r="86" spans="1:4" ht="15">
      <c r="A86" s="123"/>
      <c r="B86" s="123"/>
      <c r="C86" s="123"/>
      <c r="D86" s="123"/>
    </row>
    <row r="87" spans="1:4" ht="15">
      <c r="A87" s="123"/>
      <c r="B87" s="123"/>
      <c r="C87" s="123"/>
      <c r="D87" s="123"/>
    </row>
    <row r="88" spans="1:4" ht="15">
      <c r="A88" s="123"/>
      <c r="B88" s="123"/>
      <c r="C88" s="123"/>
      <c r="D88" s="123"/>
    </row>
    <row r="89" spans="1:4" ht="15">
      <c r="A89" s="123"/>
      <c r="B89" s="123"/>
      <c r="C89" s="123"/>
      <c r="D89" s="123"/>
    </row>
    <row r="90" spans="1:4" ht="15">
      <c r="A90" s="123"/>
      <c r="B90" s="123"/>
      <c r="C90" s="123"/>
      <c r="D90" s="123"/>
    </row>
    <row r="91" spans="1:4" ht="15">
      <c r="A91" s="123"/>
      <c r="B91" s="123"/>
      <c r="C91" s="123"/>
      <c r="D91" s="123"/>
    </row>
    <row r="92" spans="1:4" ht="15">
      <c r="A92" s="123"/>
      <c r="B92" s="123"/>
      <c r="C92" s="123"/>
      <c r="D92" s="123"/>
    </row>
    <row r="93" spans="1:4" ht="15">
      <c r="A93" s="123"/>
      <c r="B93" s="123"/>
      <c r="C93" s="123"/>
      <c r="D93" s="123"/>
    </row>
    <row r="94" spans="1:4" ht="15">
      <c r="A94" s="123"/>
      <c r="B94" s="123"/>
      <c r="C94" s="123"/>
      <c r="D94" s="123"/>
    </row>
    <row r="95" spans="1:4" ht="15">
      <c r="A95" s="123"/>
      <c r="B95" s="123"/>
      <c r="C95" s="123"/>
      <c r="D95" s="123"/>
    </row>
    <row r="96" spans="1:4" ht="15">
      <c r="A96" s="123"/>
      <c r="B96" s="123"/>
      <c r="C96" s="123"/>
      <c r="D96" s="123"/>
    </row>
    <row r="97" spans="1:4" ht="15">
      <c r="A97" s="123"/>
      <c r="B97" s="123"/>
      <c r="C97" s="123"/>
      <c r="D97" s="123"/>
    </row>
    <row r="98" spans="1:4" ht="15">
      <c r="A98" s="123"/>
      <c r="B98" s="123"/>
      <c r="C98" s="123"/>
      <c r="D98" s="123"/>
    </row>
    <row r="99" spans="1:4" ht="15">
      <c r="A99" s="123"/>
      <c r="B99" s="123"/>
      <c r="C99" s="123"/>
      <c r="D99" s="123"/>
    </row>
    <row r="100" spans="1:4" ht="15">
      <c r="A100" s="123"/>
      <c r="B100" s="123"/>
      <c r="C100" s="123"/>
      <c r="D100" s="123"/>
    </row>
    <row r="101" spans="1:4" ht="15">
      <c r="A101" s="123"/>
      <c r="B101" s="123"/>
      <c r="C101" s="123"/>
      <c r="D101" s="123"/>
    </row>
    <row r="102" spans="1:4" ht="15">
      <c r="A102" s="123"/>
      <c r="B102" s="123"/>
      <c r="C102" s="123"/>
      <c r="D102" s="123"/>
    </row>
    <row r="103" spans="1:4" ht="15">
      <c r="A103" s="123"/>
      <c r="B103" s="123"/>
      <c r="C103" s="123"/>
      <c r="D103" s="123"/>
    </row>
    <row r="104" spans="1:4" ht="15">
      <c r="A104" s="123"/>
      <c r="B104" s="123"/>
      <c r="C104" s="123"/>
      <c r="D104" s="123"/>
    </row>
    <row r="105" spans="1:4" ht="15">
      <c r="A105" s="123"/>
      <c r="B105" s="123"/>
      <c r="C105" s="123"/>
      <c r="D105" s="123"/>
    </row>
    <row r="106" spans="1:4" ht="15">
      <c r="A106" s="123"/>
      <c r="B106" s="123"/>
      <c r="C106" s="123"/>
      <c r="D106" s="123"/>
    </row>
    <row r="107" spans="1:4" ht="15">
      <c r="A107" s="123"/>
      <c r="B107" s="123"/>
      <c r="C107" s="123"/>
      <c r="D107" s="123"/>
    </row>
    <row r="108" spans="1:4" ht="15">
      <c r="A108" s="123"/>
      <c r="B108" s="123"/>
      <c r="C108" s="123"/>
      <c r="D108" s="123"/>
    </row>
    <row r="109" spans="1:4" ht="15">
      <c r="A109" s="46"/>
      <c r="B109" s="46"/>
      <c r="C109" s="46"/>
      <c r="D109" s="46"/>
    </row>
  </sheetData>
  <sheetProtection password="E355" sheet="1" selectLockedCells="1"/>
  <mergeCells count="13">
    <mergeCell ref="B9:D11"/>
    <mergeCell ref="B68:D69"/>
    <mergeCell ref="A9:A11"/>
    <mergeCell ref="A70:A71"/>
    <mergeCell ref="B70:D71"/>
    <mergeCell ref="A72:A73"/>
    <mergeCell ref="B72:D73"/>
    <mergeCell ref="A1:D1"/>
    <mergeCell ref="A4:D4"/>
    <mergeCell ref="A5:D7"/>
    <mergeCell ref="B8:D8"/>
    <mergeCell ref="A15:C15"/>
    <mergeCell ref="A68:A69"/>
  </mergeCells>
  <printOptions horizontalCentered="1" verticalCentered="1"/>
  <pageMargins left="0" right="0" top="0" bottom="0" header="0" footer="0"/>
  <pageSetup horizontalDpi="600" verticalDpi="600" orientation="portrait" paperSize="9" scale="45" r:id="rId1"/>
</worksheet>
</file>

<file path=xl/worksheets/sheet24.xml><?xml version="1.0" encoding="utf-8"?>
<worksheet xmlns="http://schemas.openxmlformats.org/spreadsheetml/2006/main" xmlns:r="http://schemas.openxmlformats.org/officeDocument/2006/relationships">
  <dimension ref="A1:P62"/>
  <sheetViews>
    <sheetView showGridLines="0" view="pageBreakPreview" zoomScale="50" zoomScaleNormal="50" zoomScaleSheetLayoutView="50" zoomScalePageLayoutView="0" workbookViewId="0" topLeftCell="A1">
      <selection activeCell="C14" sqref="C14"/>
    </sheetView>
  </sheetViews>
  <sheetFormatPr defaultColWidth="11.421875" defaultRowHeight="12.75"/>
  <cols>
    <col min="1" max="1" width="70.7109375" style="44" customWidth="1"/>
    <col min="2" max="2" width="60.7109375" style="44" customWidth="1"/>
    <col min="3" max="14" width="25.7109375" style="44" customWidth="1"/>
    <col min="15" max="15" width="40.7109375" style="44" customWidth="1"/>
    <col min="16" max="16" width="3.7109375" style="44" customWidth="1"/>
    <col min="17" max="16384" width="11.421875" style="44" customWidth="1"/>
  </cols>
  <sheetData>
    <row r="1" spans="1:16" ht="30">
      <c r="A1" s="1293" t="s">
        <v>434</v>
      </c>
      <c r="B1" s="1293"/>
      <c r="C1" s="1293"/>
      <c r="D1" s="1293"/>
      <c r="E1" s="1293"/>
      <c r="F1" s="1293"/>
      <c r="G1" s="1293"/>
      <c r="H1" s="1293"/>
      <c r="I1" s="1293"/>
      <c r="J1" s="1293"/>
      <c r="K1" s="1293"/>
      <c r="L1" s="1293"/>
      <c r="M1" s="1293"/>
      <c r="N1" s="1293"/>
      <c r="O1" s="1293"/>
      <c r="P1" s="1293"/>
    </row>
    <row r="2" spans="1:15" ht="39.75" customHeight="1">
      <c r="A2" s="168"/>
      <c r="B2" s="168"/>
      <c r="C2" s="168"/>
      <c r="D2" s="168"/>
      <c r="E2" s="168"/>
      <c r="F2" s="168"/>
      <c r="G2" s="168"/>
      <c r="H2" s="168"/>
      <c r="I2" s="168"/>
      <c r="J2" s="168"/>
      <c r="K2" s="168"/>
      <c r="L2" s="168"/>
      <c r="M2" s="168"/>
      <c r="N2" s="168"/>
      <c r="O2" s="168"/>
    </row>
    <row r="3" spans="1:15" ht="21.75" customHeight="1" thickBot="1">
      <c r="A3" s="169"/>
      <c r="B3" s="169"/>
      <c r="C3" s="169"/>
      <c r="D3" s="169"/>
      <c r="E3" s="169"/>
      <c r="F3" s="169"/>
      <c r="G3" s="171"/>
      <c r="H3" s="169"/>
      <c r="I3" s="169"/>
      <c r="J3" s="169"/>
      <c r="K3" s="169"/>
      <c r="L3" s="169"/>
      <c r="M3" s="169"/>
      <c r="N3" s="169"/>
      <c r="O3" s="170"/>
    </row>
    <row r="4" spans="1:15" ht="30" customHeight="1" thickBot="1">
      <c r="A4" s="778" t="s">
        <v>228</v>
      </c>
      <c r="B4" s="787"/>
      <c r="C4" s="787"/>
      <c r="D4" s="787"/>
      <c r="E4" s="787"/>
      <c r="F4" s="787"/>
      <c r="G4" s="779"/>
      <c r="H4" s="217"/>
      <c r="I4" s="1300" t="s">
        <v>224</v>
      </c>
      <c r="J4" s="1301"/>
      <c r="K4" s="1302"/>
      <c r="L4" s="1306">
        <f>IF(Carátula!E12="","",Carátula!E12)</f>
      </c>
      <c r="M4" s="1307"/>
      <c r="N4" s="1307"/>
      <c r="O4" s="1308"/>
    </row>
    <row r="5" spans="1:15" ht="30" customHeight="1" thickBot="1">
      <c r="A5" s="801">
        <f>IF(Carátula!E8="","",Carátula!E8)</f>
      </c>
      <c r="B5" s="1294"/>
      <c r="C5" s="1294"/>
      <c r="D5" s="1294"/>
      <c r="E5" s="1294"/>
      <c r="F5" s="1294"/>
      <c r="G5" s="802"/>
      <c r="H5" s="220"/>
      <c r="I5" s="1303"/>
      <c r="J5" s="1304"/>
      <c r="K5" s="1305"/>
      <c r="L5" s="1309"/>
      <c r="M5" s="1310"/>
      <c r="N5" s="1310"/>
      <c r="O5" s="1311"/>
    </row>
    <row r="6" spans="1:15" ht="30" customHeight="1" thickBot="1">
      <c r="A6" s="803"/>
      <c r="B6" s="1295"/>
      <c r="C6" s="1295"/>
      <c r="D6" s="1295"/>
      <c r="E6" s="1295"/>
      <c r="F6" s="1295"/>
      <c r="G6" s="804"/>
      <c r="H6" s="220"/>
      <c r="I6" s="1300" t="s">
        <v>225</v>
      </c>
      <c r="J6" s="1301"/>
      <c r="K6" s="1302"/>
      <c r="L6" s="1306">
        <f>IF(Carátula!E13="","",Carátula!E13)</f>
      </c>
      <c r="M6" s="1307"/>
      <c r="N6" s="1307"/>
      <c r="O6" s="1308"/>
    </row>
    <row r="7" spans="1:15" ht="30" customHeight="1" thickBot="1">
      <c r="A7" s="788" t="s">
        <v>234</v>
      </c>
      <c r="B7" s="789"/>
      <c r="C7" s="788" t="s">
        <v>236</v>
      </c>
      <c r="D7" s="789"/>
      <c r="E7" s="789"/>
      <c r="F7" s="789"/>
      <c r="G7" s="805"/>
      <c r="H7" s="218"/>
      <c r="I7" s="1300"/>
      <c r="J7" s="1301"/>
      <c r="K7" s="1302"/>
      <c r="L7" s="1309"/>
      <c r="M7" s="1310"/>
      <c r="N7" s="1310"/>
      <c r="O7" s="1311"/>
    </row>
    <row r="8" spans="1:15" ht="30" customHeight="1" thickBot="1">
      <c r="A8" s="1315">
        <f>IF(Carátula!E11="","",Carátula!E11)</f>
      </c>
      <c r="B8" s="1316"/>
      <c r="C8" s="1268">
        <f>IF(Carátula!E10="","",Carátula!E10)</f>
      </c>
      <c r="D8" s="1269"/>
      <c r="E8" s="1269"/>
      <c r="F8" s="1269"/>
      <c r="G8" s="1270"/>
      <c r="H8" s="219"/>
      <c r="I8" s="1303"/>
      <c r="J8" s="1304"/>
      <c r="K8" s="1305"/>
      <c r="L8" s="1312"/>
      <c r="M8" s="1313"/>
      <c r="N8" s="1313"/>
      <c r="O8" s="1314"/>
    </row>
    <row r="9" spans="1:15" ht="30" customHeight="1" thickBot="1">
      <c r="A9" s="1317"/>
      <c r="B9" s="1318"/>
      <c r="C9" s="1274"/>
      <c r="D9" s="1275"/>
      <c r="E9" s="1275"/>
      <c r="F9" s="1275"/>
      <c r="G9" s="1276"/>
      <c r="H9" s="219"/>
      <c r="I9" s="1319" t="s">
        <v>232</v>
      </c>
      <c r="J9" s="1320"/>
      <c r="K9" s="1321"/>
      <c r="L9" s="1296">
        <f>IF(Carátula!E14="","",Carátula!E14)</f>
      </c>
      <c r="M9" s="1297"/>
      <c r="N9" s="1297"/>
      <c r="O9" s="1298"/>
    </row>
    <row r="10" spans="1:15" ht="15" customHeight="1">
      <c r="A10" s="175"/>
      <c r="B10" s="175"/>
      <c r="C10" s="175"/>
      <c r="D10" s="175"/>
      <c r="E10" s="175"/>
      <c r="F10" s="175"/>
      <c r="G10" s="173"/>
      <c r="H10" s="174"/>
      <c r="I10" s="174"/>
      <c r="J10" s="176"/>
      <c r="K10" s="176"/>
      <c r="L10" s="177"/>
      <c r="M10" s="177"/>
      <c r="N10" s="177"/>
      <c r="O10" s="177"/>
    </row>
    <row r="11" spans="1:15" s="133" customFormat="1" ht="21.75" customHeight="1">
      <c r="A11" s="170"/>
      <c r="B11" s="170"/>
      <c r="C11" s="178"/>
      <c r="D11" s="172"/>
      <c r="E11" s="172"/>
      <c r="F11" s="172"/>
      <c r="G11" s="179"/>
      <c r="H11" s="179"/>
      <c r="I11" s="180"/>
      <c r="J11" s="180"/>
      <c r="K11" s="179"/>
      <c r="L11" s="179"/>
      <c r="M11" s="181"/>
      <c r="N11" s="181"/>
      <c r="O11" s="170"/>
    </row>
    <row r="12" spans="1:15" ht="23.25" customHeight="1" thickBot="1">
      <c r="A12" s="182"/>
      <c r="B12" s="182"/>
      <c r="C12" s="179"/>
      <c r="D12" s="174"/>
      <c r="E12" s="174"/>
      <c r="F12" s="174"/>
      <c r="G12" s="172"/>
      <c r="H12" s="179"/>
      <c r="I12" s="179"/>
      <c r="J12" s="179"/>
      <c r="K12" s="179"/>
      <c r="L12" s="179"/>
      <c r="M12" s="179"/>
      <c r="N12" s="170"/>
      <c r="O12" s="549" t="s">
        <v>1</v>
      </c>
    </row>
    <row r="13" spans="1:15" ht="39.75" customHeight="1" thickBot="1">
      <c r="A13" s="1338" t="s">
        <v>313</v>
      </c>
      <c r="B13" s="1339"/>
      <c r="C13" s="183" t="s">
        <v>299</v>
      </c>
      <c r="D13" s="183" t="s">
        <v>300</v>
      </c>
      <c r="E13" s="183" t="s">
        <v>301</v>
      </c>
      <c r="F13" s="183" t="s">
        <v>302</v>
      </c>
      <c r="G13" s="183" t="s">
        <v>303</v>
      </c>
      <c r="H13" s="183" t="s">
        <v>304</v>
      </c>
      <c r="I13" s="225" t="s">
        <v>305</v>
      </c>
      <c r="J13" s="183" t="s">
        <v>306</v>
      </c>
      <c r="K13" s="225" t="s">
        <v>307</v>
      </c>
      <c r="L13" s="183" t="s">
        <v>308</v>
      </c>
      <c r="M13" s="225" t="s">
        <v>309</v>
      </c>
      <c r="N13" s="183" t="s">
        <v>310</v>
      </c>
      <c r="O13" s="183" t="s">
        <v>28</v>
      </c>
    </row>
    <row r="14" spans="1:15" ht="39.75" customHeight="1">
      <c r="A14" s="1340" t="s">
        <v>311</v>
      </c>
      <c r="B14" s="1341"/>
      <c r="C14" s="222"/>
      <c r="D14" s="222"/>
      <c r="E14" s="222"/>
      <c r="F14" s="222"/>
      <c r="G14" s="222"/>
      <c r="H14" s="222"/>
      <c r="I14" s="226"/>
      <c r="J14" s="222"/>
      <c r="K14" s="226"/>
      <c r="L14" s="222"/>
      <c r="M14" s="226"/>
      <c r="N14" s="229"/>
      <c r="O14" s="184">
        <f>SUM(C14:N14)</f>
        <v>0</v>
      </c>
    </row>
    <row r="15" spans="1:16" s="46" customFormat="1" ht="40.5" customHeight="1" thickBot="1">
      <c r="A15" s="1342" t="s">
        <v>312</v>
      </c>
      <c r="B15" s="1343"/>
      <c r="C15" s="223"/>
      <c r="D15" s="223"/>
      <c r="E15" s="584"/>
      <c r="F15" s="584"/>
      <c r="G15" s="223"/>
      <c r="H15" s="223"/>
      <c r="I15" s="227"/>
      <c r="J15" s="223"/>
      <c r="K15" s="227"/>
      <c r="L15" s="223"/>
      <c r="M15" s="227"/>
      <c r="N15" s="230"/>
      <c r="O15" s="231">
        <f>SUM(C15:N15)</f>
        <v>0</v>
      </c>
      <c r="P15" s="221"/>
    </row>
    <row r="16" spans="1:15" s="46" customFormat="1" ht="54" customHeight="1" thickBot="1">
      <c r="A16" s="1338" t="s">
        <v>28</v>
      </c>
      <c r="B16" s="1339"/>
      <c r="C16" s="224">
        <f>SUM(C14:C15)</f>
        <v>0</v>
      </c>
      <c r="D16" s="224">
        <f aca="true" t="shared" si="0" ref="D16:M16">SUM(D14:D15)</f>
        <v>0</v>
      </c>
      <c r="E16" s="224">
        <f t="shared" si="0"/>
        <v>0</v>
      </c>
      <c r="F16" s="224">
        <f t="shared" si="0"/>
        <v>0</v>
      </c>
      <c r="G16" s="224">
        <f t="shared" si="0"/>
        <v>0</v>
      </c>
      <c r="H16" s="224">
        <f t="shared" si="0"/>
        <v>0</v>
      </c>
      <c r="I16" s="228">
        <f t="shared" si="0"/>
        <v>0</v>
      </c>
      <c r="J16" s="224">
        <f t="shared" si="0"/>
        <v>0</v>
      </c>
      <c r="K16" s="228">
        <f t="shared" si="0"/>
        <v>0</v>
      </c>
      <c r="L16" s="224">
        <f t="shared" si="0"/>
        <v>0</v>
      </c>
      <c r="M16" s="228">
        <f t="shared" si="0"/>
        <v>0</v>
      </c>
      <c r="N16" s="224">
        <f>SUM(N14:N15)</f>
        <v>0</v>
      </c>
      <c r="O16" s="224">
        <f>SUM(C16:N16)</f>
        <v>0</v>
      </c>
    </row>
    <row r="17" spans="1:15" s="133" customFormat="1" ht="47.25" customHeight="1">
      <c r="A17" s="185"/>
      <c r="B17" s="185"/>
      <c r="C17" s="185"/>
      <c r="D17" s="186"/>
      <c r="E17" s="550"/>
      <c r="F17" s="550"/>
      <c r="G17" s="186"/>
      <c r="H17" s="186"/>
      <c r="I17" s="186"/>
      <c r="J17" s="186"/>
      <c r="K17" s="186"/>
      <c r="L17" s="186"/>
      <c r="M17" s="186"/>
      <c r="N17" s="186"/>
      <c r="O17" s="187"/>
    </row>
    <row r="18" spans="1:15" s="133" customFormat="1" ht="22.5" customHeight="1">
      <c r="A18" s="185"/>
      <c r="B18" s="185"/>
      <c r="C18" s="185"/>
      <c r="D18" s="186"/>
      <c r="E18" s="550"/>
      <c r="F18" s="550"/>
      <c r="G18" s="186"/>
      <c r="H18" s="186"/>
      <c r="I18" s="186"/>
      <c r="J18" s="186"/>
      <c r="K18" s="186"/>
      <c r="L18" s="186"/>
      <c r="M18" s="186"/>
      <c r="N18" s="186"/>
      <c r="O18" s="187"/>
    </row>
    <row r="19" spans="1:15" s="46" customFormat="1" ht="22.5" customHeight="1" thickBot="1">
      <c r="A19" s="188" t="s">
        <v>335</v>
      </c>
      <c r="B19" s="188"/>
      <c r="C19" s="185"/>
      <c r="D19" s="186"/>
      <c r="E19" s="186"/>
      <c r="F19" s="186"/>
      <c r="G19" s="186"/>
      <c r="H19" s="186"/>
      <c r="I19" s="186"/>
      <c r="J19" s="186"/>
      <c r="K19" s="186"/>
      <c r="L19" s="186"/>
      <c r="M19" s="186"/>
      <c r="N19" s="186"/>
      <c r="O19" s="187"/>
    </row>
    <row r="20" spans="1:15" s="46" customFormat="1" ht="76.5" customHeight="1" thickBot="1">
      <c r="A20" s="573" t="s">
        <v>451</v>
      </c>
      <c r="B20" s="548" t="s">
        <v>452</v>
      </c>
      <c r="C20" s="1299" t="s">
        <v>446</v>
      </c>
      <c r="D20" s="1299"/>
      <c r="E20" s="1328" t="s">
        <v>365</v>
      </c>
      <c r="F20" s="1329"/>
      <c r="G20" s="1299" t="s">
        <v>447</v>
      </c>
      <c r="H20" s="1299"/>
      <c r="I20" s="1336" t="s">
        <v>414</v>
      </c>
      <c r="J20" s="1337"/>
      <c r="K20" s="1299" t="s">
        <v>448</v>
      </c>
      <c r="L20" s="1299"/>
      <c r="M20" s="1328" t="s">
        <v>449</v>
      </c>
      <c r="N20" s="1329"/>
      <c r="O20" s="574" t="s">
        <v>450</v>
      </c>
    </row>
    <row r="21" spans="1:15" s="46" customFormat="1" ht="30" customHeight="1">
      <c r="A21" s="578"/>
      <c r="B21" s="579"/>
      <c r="C21" s="1334"/>
      <c r="D21" s="1335"/>
      <c r="E21" s="1330"/>
      <c r="F21" s="1331"/>
      <c r="G21" s="1346"/>
      <c r="H21" s="1347"/>
      <c r="I21" s="1348"/>
      <c r="J21" s="1349"/>
      <c r="K21" s="1352"/>
      <c r="L21" s="1353"/>
      <c r="M21" s="1350"/>
      <c r="N21" s="1351"/>
      <c r="O21" s="575"/>
    </row>
    <row r="22" spans="1:15" s="46" customFormat="1" ht="30" customHeight="1">
      <c r="A22" s="580"/>
      <c r="B22" s="581"/>
      <c r="C22" s="1332"/>
      <c r="D22" s="1333"/>
      <c r="E22" s="1322"/>
      <c r="F22" s="1323"/>
      <c r="G22" s="1324"/>
      <c r="H22" s="1325"/>
      <c r="I22" s="1326"/>
      <c r="J22" s="1327"/>
      <c r="K22" s="1291"/>
      <c r="L22" s="1292"/>
      <c r="M22" s="1344"/>
      <c r="N22" s="1345"/>
      <c r="O22" s="576"/>
    </row>
    <row r="23" spans="1:15" s="46" customFormat="1" ht="30" customHeight="1">
      <c r="A23" s="580"/>
      <c r="B23" s="581"/>
      <c r="C23" s="1332"/>
      <c r="D23" s="1333"/>
      <c r="E23" s="1322"/>
      <c r="F23" s="1323"/>
      <c r="G23" s="1324"/>
      <c r="H23" s="1325"/>
      <c r="I23" s="1326"/>
      <c r="J23" s="1327"/>
      <c r="K23" s="1291"/>
      <c r="L23" s="1292"/>
      <c r="M23" s="1344"/>
      <c r="N23" s="1345"/>
      <c r="O23" s="576"/>
    </row>
    <row r="24" spans="1:15" s="46" customFormat="1" ht="30" customHeight="1">
      <c r="A24" s="580"/>
      <c r="B24" s="581"/>
      <c r="C24" s="1332"/>
      <c r="D24" s="1333"/>
      <c r="E24" s="1322"/>
      <c r="F24" s="1323"/>
      <c r="G24" s="1324"/>
      <c r="H24" s="1325"/>
      <c r="I24" s="1326"/>
      <c r="J24" s="1327"/>
      <c r="K24" s="1291"/>
      <c r="L24" s="1292"/>
      <c r="M24" s="1344"/>
      <c r="N24" s="1345"/>
      <c r="O24" s="576"/>
    </row>
    <row r="25" spans="1:15" s="46" customFormat="1" ht="30" customHeight="1">
      <c r="A25" s="580"/>
      <c r="B25" s="581"/>
      <c r="C25" s="1332"/>
      <c r="D25" s="1333"/>
      <c r="E25" s="1322"/>
      <c r="F25" s="1323"/>
      <c r="G25" s="1324"/>
      <c r="H25" s="1325"/>
      <c r="I25" s="1326"/>
      <c r="J25" s="1327"/>
      <c r="K25" s="1291"/>
      <c r="L25" s="1292"/>
      <c r="M25" s="1344"/>
      <c r="N25" s="1345"/>
      <c r="O25" s="576"/>
    </row>
    <row r="26" spans="1:15" s="46" customFormat="1" ht="30" customHeight="1">
      <c r="A26" s="580"/>
      <c r="B26" s="581"/>
      <c r="C26" s="1332"/>
      <c r="D26" s="1333"/>
      <c r="E26" s="1322"/>
      <c r="F26" s="1323"/>
      <c r="G26" s="1324"/>
      <c r="H26" s="1325"/>
      <c r="I26" s="1326"/>
      <c r="J26" s="1327"/>
      <c r="K26" s="1291"/>
      <c r="L26" s="1292"/>
      <c r="M26" s="1344"/>
      <c r="N26" s="1345"/>
      <c r="O26" s="576"/>
    </row>
    <row r="27" spans="1:15" s="46" customFormat="1" ht="30" customHeight="1">
      <c r="A27" s="580"/>
      <c r="B27" s="581"/>
      <c r="C27" s="1332"/>
      <c r="D27" s="1333"/>
      <c r="E27" s="1322"/>
      <c r="F27" s="1323"/>
      <c r="G27" s="1324"/>
      <c r="H27" s="1325"/>
      <c r="I27" s="1326"/>
      <c r="J27" s="1327"/>
      <c r="K27" s="1291"/>
      <c r="L27" s="1292"/>
      <c r="M27" s="1344"/>
      <c r="N27" s="1345"/>
      <c r="O27" s="576"/>
    </row>
    <row r="28" spans="1:15" s="46" customFormat="1" ht="30" customHeight="1">
      <c r="A28" s="580"/>
      <c r="B28" s="581"/>
      <c r="C28" s="1332"/>
      <c r="D28" s="1333"/>
      <c r="E28" s="1322"/>
      <c r="F28" s="1323"/>
      <c r="G28" s="1324"/>
      <c r="H28" s="1325"/>
      <c r="I28" s="1326"/>
      <c r="J28" s="1327"/>
      <c r="K28" s="1291"/>
      <c r="L28" s="1292"/>
      <c r="M28" s="1344"/>
      <c r="N28" s="1345"/>
      <c r="O28" s="576"/>
    </row>
    <row r="29" spans="1:15" s="46" customFormat="1" ht="30" customHeight="1">
      <c r="A29" s="580"/>
      <c r="B29" s="581"/>
      <c r="C29" s="1332"/>
      <c r="D29" s="1333"/>
      <c r="E29" s="1322"/>
      <c r="F29" s="1323"/>
      <c r="G29" s="1324"/>
      <c r="H29" s="1325"/>
      <c r="I29" s="1326"/>
      <c r="J29" s="1327"/>
      <c r="K29" s="1291"/>
      <c r="L29" s="1292"/>
      <c r="M29" s="1344"/>
      <c r="N29" s="1345"/>
      <c r="O29" s="576"/>
    </row>
    <row r="30" spans="1:15" s="46" customFormat="1" ht="30" customHeight="1">
      <c r="A30" s="580"/>
      <c r="B30" s="581"/>
      <c r="C30" s="1332"/>
      <c r="D30" s="1333"/>
      <c r="E30" s="1322"/>
      <c r="F30" s="1323"/>
      <c r="G30" s="1324"/>
      <c r="H30" s="1325"/>
      <c r="I30" s="1326"/>
      <c r="J30" s="1327"/>
      <c r="K30" s="1291"/>
      <c r="L30" s="1292"/>
      <c r="M30" s="1344"/>
      <c r="N30" s="1345"/>
      <c r="O30" s="576"/>
    </row>
    <row r="31" spans="1:15" s="46" customFormat="1" ht="30" customHeight="1">
      <c r="A31" s="580"/>
      <c r="B31" s="581"/>
      <c r="C31" s="1332"/>
      <c r="D31" s="1333"/>
      <c r="E31" s="1322"/>
      <c r="F31" s="1323"/>
      <c r="G31" s="1324"/>
      <c r="H31" s="1325"/>
      <c r="I31" s="1326"/>
      <c r="J31" s="1327"/>
      <c r="K31" s="1291"/>
      <c r="L31" s="1292"/>
      <c r="M31" s="1344"/>
      <c r="N31" s="1345"/>
      <c r="O31" s="576"/>
    </row>
    <row r="32" spans="1:15" s="46" customFormat="1" ht="30" customHeight="1">
      <c r="A32" s="580"/>
      <c r="B32" s="581"/>
      <c r="C32" s="1332"/>
      <c r="D32" s="1333"/>
      <c r="E32" s="1322"/>
      <c r="F32" s="1323"/>
      <c r="G32" s="1324"/>
      <c r="H32" s="1325"/>
      <c r="I32" s="1326"/>
      <c r="J32" s="1327"/>
      <c r="K32" s="1291"/>
      <c r="L32" s="1292"/>
      <c r="M32" s="1344"/>
      <c r="N32" s="1345"/>
      <c r="O32" s="576"/>
    </row>
    <row r="33" spans="1:15" s="46" customFormat="1" ht="30" customHeight="1">
      <c r="A33" s="580"/>
      <c r="B33" s="581"/>
      <c r="C33" s="1332"/>
      <c r="D33" s="1333"/>
      <c r="E33" s="1322"/>
      <c r="F33" s="1323"/>
      <c r="G33" s="1324"/>
      <c r="H33" s="1325"/>
      <c r="I33" s="1326"/>
      <c r="J33" s="1327"/>
      <c r="K33" s="1291"/>
      <c r="L33" s="1292"/>
      <c r="M33" s="1344"/>
      <c r="N33" s="1345"/>
      <c r="O33" s="576"/>
    </row>
    <row r="34" spans="1:15" s="46" customFormat="1" ht="30" customHeight="1">
      <c r="A34" s="580"/>
      <c r="B34" s="581"/>
      <c r="C34" s="1332"/>
      <c r="D34" s="1333"/>
      <c r="E34" s="1322"/>
      <c r="F34" s="1323"/>
      <c r="G34" s="1324"/>
      <c r="H34" s="1325"/>
      <c r="I34" s="1326"/>
      <c r="J34" s="1327"/>
      <c r="K34" s="1291"/>
      <c r="L34" s="1292"/>
      <c r="M34" s="1344"/>
      <c r="N34" s="1345"/>
      <c r="O34" s="576"/>
    </row>
    <row r="35" spans="1:15" s="46" customFormat="1" ht="30" customHeight="1">
      <c r="A35" s="580"/>
      <c r="B35" s="581"/>
      <c r="C35" s="1332"/>
      <c r="D35" s="1333"/>
      <c r="E35" s="1322"/>
      <c r="F35" s="1323"/>
      <c r="G35" s="1324"/>
      <c r="H35" s="1325"/>
      <c r="I35" s="1326"/>
      <c r="J35" s="1327"/>
      <c r="K35" s="1291"/>
      <c r="L35" s="1292"/>
      <c r="M35" s="1344"/>
      <c r="N35" s="1345"/>
      <c r="O35" s="576"/>
    </row>
    <row r="36" spans="1:15" s="46" customFormat="1" ht="30" customHeight="1">
      <c r="A36" s="580"/>
      <c r="B36" s="581"/>
      <c r="C36" s="1332"/>
      <c r="D36" s="1333"/>
      <c r="E36" s="1322"/>
      <c r="F36" s="1323"/>
      <c r="G36" s="1324"/>
      <c r="H36" s="1325"/>
      <c r="I36" s="1326"/>
      <c r="J36" s="1327"/>
      <c r="K36" s="1291"/>
      <c r="L36" s="1292"/>
      <c r="M36" s="1344"/>
      <c r="N36" s="1345"/>
      <c r="O36" s="576"/>
    </row>
    <row r="37" spans="1:15" s="46" customFormat="1" ht="30" customHeight="1">
      <c r="A37" s="580"/>
      <c r="B37" s="581"/>
      <c r="C37" s="1332"/>
      <c r="D37" s="1333"/>
      <c r="E37" s="1322"/>
      <c r="F37" s="1323"/>
      <c r="G37" s="1324"/>
      <c r="H37" s="1325"/>
      <c r="I37" s="1326"/>
      <c r="J37" s="1327"/>
      <c r="K37" s="1291"/>
      <c r="L37" s="1292"/>
      <c r="M37" s="1344"/>
      <c r="N37" s="1345"/>
      <c r="O37" s="576"/>
    </row>
    <row r="38" spans="1:15" s="46" customFormat="1" ht="30" customHeight="1">
      <c r="A38" s="580"/>
      <c r="B38" s="581"/>
      <c r="C38" s="1332"/>
      <c r="D38" s="1333"/>
      <c r="E38" s="1322"/>
      <c r="F38" s="1323"/>
      <c r="G38" s="1324"/>
      <c r="H38" s="1325"/>
      <c r="I38" s="1326"/>
      <c r="J38" s="1327"/>
      <c r="K38" s="1291"/>
      <c r="L38" s="1292"/>
      <c r="M38" s="1344"/>
      <c r="N38" s="1345"/>
      <c r="O38" s="576"/>
    </row>
    <row r="39" spans="1:15" s="46" customFormat="1" ht="30" customHeight="1">
      <c r="A39" s="580"/>
      <c r="B39" s="581"/>
      <c r="C39" s="1332"/>
      <c r="D39" s="1333"/>
      <c r="E39" s="1322"/>
      <c r="F39" s="1323"/>
      <c r="G39" s="1324"/>
      <c r="H39" s="1325"/>
      <c r="I39" s="1326"/>
      <c r="J39" s="1327"/>
      <c r="K39" s="1291"/>
      <c r="L39" s="1292"/>
      <c r="M39" s="1344"/>
      <c r="N39" s="1345"/>
      <c r="O39" s="576"/>
    </row>
    <row r="40" spans="1:15" s="46" customFormat="1" ht="30" customHeight="1">
      <c r="A40" s="580"/>
      <c r="B40" s="581"/>
      <c r="C40" s="1332"/>
      <c r="D40" s="1333"/>
      <c r="E40" s="1322"/>
      <c r="F40" s="1323"/>
      <c r="G40" s="1324"/>
      <c r="H40" s="1325"/>
      <c r="I40" s="1326"/>
      <c r="J40" s="1327"/>
      <c r="K40" s="1291"/>
      <c r="L40" s="1292"/>
      <c r="M40" s="1344"/>
      <c r="N40" s="1345"/>
      <c r="O40" s="576"/>
    </row>
    <row r="41" spans="1:15" s="46" customFormat="1" ht="30" customHeight="1">
      <c r="A41" s="580"/>
      <c r="B41" s="581"/>
      <c r="C41" s="1332"/>
      <c r="D41" s="1333"/>
      <c r="E41" s="1322"/>
      <c r="F41" s="1323"/>
      <c r="G41" s="1324"/>
      <c r="H41" s="1325"/>
      <c r="I41" s="1326"/>
      <c r="J41" s="1327"/>
      <c r="K41" s="1291"/>
      <c r="L41" s="1292"/>
      <c r="M41" s="1344"/>
      <c r="N41" s="1345"/>
      <c r="O41" s="576"/>
    </row>
    <row r="42" spans="1:15" s="46" customFormat="1" ht="30" customHeight="1">
      <c r="A42" s="580"/>
      <c r="B42" s="581"/>
      <c r="C42" s="1332"/>
      <c r="D42" s="1333"/>
      <c r="E42" s="1322"/>
      <c r="F42" s="1323"/>
      <c r="G42" s="1324"/>
      <c r="H42" s="1325"/>
      <c r="I42" s="1326"/>
      <c r="J42" s="1327"/>
      <c r="K42" s="1291"/>
      <c r="L42" s="1292"/>
      <c r="M42" s="1344"/>
      <c r="N42" s="1345"/>
      <c r="O42" s="576"/>
    </row>
    <row r="43" spans="1:15" s="46" customFormat="1" ht="30" customHeight="1">
      <c r="A43" s="580"/>
      <c r="B43" s="581"/>
      <c r="C43" s="1332"/>
      <c r="D43" s="1333"/>
      <c r="E43" s="1322"/>
      <c r="F43" s="1323"/>
      <c r="G43" s="1324"/>
      <c r="H43" s="1325"/>
      <c r="I43" s="1326"/>
      <c r="J43" s="1327"/>
      <c r="K43" s="1291"/>
      <c r="L43" s="1292"/>
      <c r="M43" s="1344"/>
      <c r="N43" s="1345"/>
      <c r="O43" s="576"/>
    </row>
    <row r="44" spans="1:15" s="46" customFormat="1" ht="30" customHeight="1">
      <c r="A44" s="580"/>
      <c r="B44" s="581"/>
      <c r="C44" s="1332"/>
      <c r="D44" s="1333"/>
      <c r="E44" s="1322"/>
      <c r="F44" s="1323"/>
      <c r="G44" s="1324"/>
      <c r="H44" s="1325"/>
      <c r="I44" s="1326"/>
      <c r="J44" s="1327"/>
      <c r="K44" s="1291"/>
      <c r="L44" s="1292"/>
      <c r="M44" s="1344"/>
      <c r="N44" s="1345"/>
      <c r="O44" s="576"/>
    </row>
    <row r="45" spans="1:15" s="46" customFormat="1" ht="30" customHeight="1">
      <c r="A45" s="580"/>
      <c r="B45" s="581"/>
      <c r="C45" s="1332"/>
      <c r="D45" s="1333"/>
      <c r="E45" s="1322"/>
      <c r="F45" s="1323"/>
      <c r="G45" s="1324"/>
      <c r="H45" s="1325"/>
      <c r="I45" s="1326"/>
      <c r="J45" s="1327"/>
      <c r="K45" s="1291"/>
      <c r="L45" s="1292"/>
      <c r="M45" s="1344"/>
      <c r="N45" s="1345"/>
      <c r="O45" s="576"/>
    </row>
    <row r="46" spans="1:15" s="46" customFormat="1" ht="30" customHeight="1">
      <c r="A46" s="580"/>
      <c r="B46" s="581"/>
      <c r="C46" s="1332"/>
      <c r="D46" s="1333"/>
      <c r="E46" s="1322"/>
      <c r="F46" s="1323"/>
      <c r="G46" s="1324"/>
      <c r="H46" s="1325"/>
      <c r="I46" s="1326"/>
      <c r="J46" s="1327"/>
      <c r="K46" s="1291"/>
      <c r="L46" s="1292"/>
      <c r="M46" s="1344"/>
      <c r="N46" s="1345"/>
      <c r="O46" s="576"/>
    </row>
    <row r="47" spans="1:15" s="46" customFormat="1" ht="30" customHeight="1">
      <c r="A47" s="580"/>
      <c r="B47" s="581"/>
      <c r="C47" s="1332"/>
      <c r="D47" s="1333"/>
      <c r="E47" s="1322"/>
      <c r="F47" s="1323"/>
      <c r="G47" s="1324"/>
      <c r="H47" s="1325"/>
      <c r="I47" s="1326"/>
      <c r="J47" s="1327"/>
      <c r="K47" s="1291"/>
      <c r="L47" s="1292"/>
      <c r="M47" s="1344"/>
      <c r="N47" s="1345"/>
      <c r="O47" s="576"/>
    </row>
    <row r="48" spans="1:15" s="46" customFormat="1" ht="30" customHeight="1">
      <c r="A48" s="580"/>
      <c r="B48" s="581"/>
      <c r="C48" s="1332"/>
      <c r="D48" s="1333"/>
      <c r="E48" s="1322"/>
      <c r="F48" s="1323"/>
      <c r="G48" s="1324"/>
      <c r="H48" s="1325"/>
      <c r="I48" s="1326"/>
      <c r="J48" s="1327"/>
      <c r="K48" s="1291"/>
      <c r="L48" s="1292"/>
      <c r="M48" s="1344"/>
      <c r="N48" s="1345"/>
      <c r="O48" s="576"/>
    </row>
    <row r="49" spans="1:15" s="46" customFormat="1" ht="30" customHeight="1">
      <c r="A49" s="580"/>
      <c r="B49" s="581"/>
      <c r="C49" s="1332"/>
      <c r="D49" s="1333"/>
      <c r="E49" s="1322"/>
      <c r="F49" s="1323"/>
      <c r="G49" s="1324"/>
      <c r="H49" s="1325"/>
      <c r="I49" s="1326"/>
      <c r="J49" s="1327"/>
      <c r="K49" s="1291"/>
      <c r="L49" s="1292"/>
      <c r="M49" s="1344"/>
      <c r="N49" s="1345"/>
      <c r="O49" s="576"/>
    </row>
    <row r="50" spans="1:15" s="46" customFormat="1" ht="30" customHeight="1">
      <c r="A50" s="580"/>
      <c r="B50" s="581"/>
      <c r="C50" s="1332"/>
      <c r="D50" s="1333"/>
      <c r="E50" s="1322"/>
      <c r="F50" s="1323"/>
      <c r="G50" s="1324"/>
      <c r="H50" s="1325"/>
      <c r="I50" s="1326"/>
      <c r="J50" s="1327"/>
      <c r="K50" s="1291"/>
      <c r="L50" s="1292"/>
      <c r="M50" s="1344"/>
      <c r="N50" s="1345"/>
      <c r="O50" s="576"/>
    </row>
    <row r="51" spans="1:15" s="46" customFormat="1" ht="30" customHeight="1">
      <c r="A51" s="580"/>
      <c r="B51" s="581"/>
      <c r="C51" s="1332"/>
      <c r="D51" s="1333"/>
      <c r="E51" s="1322"/>
      <c r="F51" s="1323"/>
      <c r="G51" s="1324"/>
      <c r="H51" s="1325"/>
      <c r="I51" s="1326"/>
      <c r="J51" s="1327"/>
      <c r="K51" s="1291"/>
      <c r="L51" s="1292"/>
      <c r="M51" s="1344"/>
      <c r="N51" s="1345"/>
      <c r="O51" s="576"/>
    </row>
    <row r="52" spans="1:15" s="46" customFormat="1" ht="30" customHeight="1">
      <c r="A52" s="580"/>
      <c r="B52" s="581"/>
      <c r="C52" s="1332"/>
      <c r="D52" s="1333"/>
      <c r="E52" s="1322"/>
      <c r="F52" s="1323"/>
      <c r="G52" s="1324"/>
      <c r="H52" s="1325"/>
      <c r="I52" s="1326"/>
      <c r="J52" s="1327"/>
      <c r="K52" s="1291"/>
      <c r="L52" s="1292"/>
      <c r="M52" s="1344"/>
      <c r="N52" s="1345"/>
      <c r="O52" s="576"/>
    </row>
    <row r="53" spans="1:15" s="46" customFormat="1" ht="30" customHeight="1">
      <c r="A53" s="580"/>
      <c r="B53" s="581"/>
      <c r="C53" s="1332"/>
      <c r="D53" s="1333"/>
      <c r="E53" s="1322"/>
      <c r="F53" s="1323"/>
      <c r="G53" s="1324"/>
      <c r="H53" s="1325"/>
      <c r="I53" s="1326"/>
      <c r="J53" s="1327"/>
      <c r="K53" s="1291"/>
      <c r="L53" s="1292"/>
      <c r="M53" s="1344"/>
      <c r="N53" s="1345"/>
      <c r="O53" s="576"/>
    </row>
    <row r="54" spans="1:15" s="46" customFormat="1" ht="30" customHeight="1">
      <c r="A54" s="580"/>
      <c r="B54" s="581"/>
      <c r="C54" s="1332"/>
      <c r="D54" s="1333"/>
      <c r="E54" s="1322"/>
      <c r="F54" s="1323"/>
      <c r="G54" s="1324"/>
      <c r="H54" s="1325"/>
      <c r="I54" s="1326"/>
      <c r="J54" s="1327"/>
      <c r="K54" s="1291"/>
      <c r="L54" s="1292"/>
      <c r="M54" s="1344"/>
      <c r="N54" s="1345"/>
      <c r="O54" s="576"/>
    </row>
    <row r="55" spans="1:15" s="46" customFormat="1" ht="30" customHeight="1">
      <c r="A55" s="580"/>
      <c r="B55" s="581"/>
      <c r="C55" s="1332"/>
      <c r="D55" s="1333"/>
      <c r="E55" s="1322"/>
      <c r="F55" s="1323"/>
      <c r="G55" s="1324"/>
      <c r="H55" s="1325"/>
      <c r="I55" s="1326"/>
      <c r="J55" s="1327"/>
      <c r="K55" s="1291"/>
      <c r="L55" s="1292"/>
      <c r="M55" s="1344"/>
      <c r="N55" s="1345"/>
      <c r="O55" s="576"/>
    </row>
    <row r="56" spans="1:15" s="46" customFormat="1" ht="30" customHeight="1" thickBot="1">
      <c r="A56" s="582"/>
      <c r="B56" s="583"/>
      <c r="C56" s="1357"/>
      <c r="D56" s="1358"/>
      <c r="E56" s="1355"/>
      <c r="F56" s="1356"/>
      <c r="G56" s="1359"/>
      <c r="H56" s="1360"/>
      <c r="I56" s="1361"/>
      <c r="J56" s="1362"/>
      <c r="K56" s="1365"/>
      <c r="L56" s="1366"/>
      <c r="M56" s="1363"/>
      <c r="N56" s="1364"/>
      <c r="O56" s="577"/>
    </row>
    <row r="57" spans="1:15" s="46" customFormat="1" ht="45.75" customHeight="1" thickBot="1">
      <c r="A57" s="1029" t="s">
        <v>28</v>
      </c>
      <c r="B57" s="1354"/>
      <c r="C57" s="1354"/>
      <c r="D57" s="1354"/>
      <c r="E57" s="1354"/>
      <c r="F57" s="1030"/>
      <c r="G57" s="1289">
        <f>SUM(G21:H56)</f>
        <v>0</v>
      </c>
      <c r="H57" s="1290"/>
      <c r="I57" s="1289">
        <f>SUM(I21:J56)</f>
        <v>0</v>
      </c>
      <c r="J57" s="1290"/>
      <c r="M57" s="170"/>
      <c r="N57" s="170"/>
      <c r="O57" s="170"/>
    </row>
    <row r="58" spans="1:15" ht="20.25">
      <c r="A58" s="189"/>
      <c r="B58" s="189"/>
      <c r="C58" s="170"/>
      <c r="D58" s="170"/>
      <c r="E58" s="170"/>
      <c r="F58" s="170"/>
      <c r="G58" s="170"/>
      <c r="H58" s="170"/>
      <c r="I58" s="170"/>
      <c r="J58" s="170"/>
      <c r="K58" s="170"/>
      <c r="L58" s="170"/>
      <c r="M58" s="170"/>
      <c r="N58" s="170"/>
      <c r="O58" s="170"/>
    </row>
    <row r="59" spans="1:15" ht="20.25">
      <c r="A59" s="189"/>
      <c r="B59" s="189"/>
      <c r="C59" s="170"/>
      <c r="D59" s="170"/>
      <c r="E59" s="170"/>
      <c r="F59" s="170"/>
      <c r="G59" s="170"/>
      <c r="H59" s="170"/>
      <c r="I59" s="170"/>
      <c r="J59" s="170"/>
      <c r="K59" s="170"/>
      <c r="L59" s="170"/>
      <c r="M59" s="170"/>
      <c r="N59" s="170"/>
      <c r="O59" s="170"/>
    </row>
    <row r="61" spans="1:2" ht="25.5">
      <c r="A61" s="386" t="s">
        <v>371</v>
      </c>
      <c r="B61" s="386"/>
    </row>
    <row r="62" spans="1:2" ht="25.5">
      <c r="A62" s="386" t="s">
        <v>383</v>
      </c>
      <c r="B62" s="386"/>
    </row>
  </sheetData>
  <sheetProtection password="E355" sheet="1" selectLockedCells="1"/>
  <mergeCells count="242">
    <mergeCell ref="G55:H55"/>
    <mergeCell ref="E54:F54"/>
    <mergeCell ref="E55:F55"/>
    <mergeCell ref="I55:J55"/>
    <mergeCell ref="M55:N55"/>
    <mergeCell ref="G56:H56"/>
    <mergeCell ref="I56:J56"/>
    <mergeCell ref="M56:N56"/>
    <mergeCell ref="K55:L55"/>
    <mergeCell ref="K56:L56"/>
    <mergeCell ref="G54:H54"/>
    <mergeCell ref="I54:J54"/>
    <mergeCell ref="M54:N54"/>
    <mergeCell ref="K54:L54"/>
    <mergeCell ref="A57:F57"/>
    <mergeCell ref="G57:H57"/>
    <mergeCell ref="E56:F56"/>
    <mergeCell ref="C54:D54"/>
    <mergeCell ref="C55:D55"/>
    <mergeCell ref="C56:D56"/>
    <mergeCell ref="G52:H52"/>
    <mergeCell ref="I52:J52"/>
    <mergeCell ref="M52:N52"/>
    <mergeCell ref="K51:L51"/>
    <mergeCell ref="K52:L52"/>
    <mergeCell ref="M53:N53"/>
    <mergeCell ref="G53:H53"/>
    <mergeCell ref="I53:J53"/>
    <mergeCell ref="G50:H50"/>
    <mergeCell ref="I50:J50"/>
    <mergeCell ref="M50:N50"/>
    <mergeCell ref="K50:L50"/>
    <mergeCell ref="K49:L49"/>
    <mergeCell ref="G51:H51"/>
    <mergeCell ref="I51:J51"/>
    <mergeCell ref="M51:N51"/>
    <mergeCell ref="G48:H48"/>
    <mergeCell ref="I48:J48"/>
    <mergeCell ref="M48:N48"/>
    <mergeCell ref="K48:L48"/>
    <mergeCell ref="K47:L47"/>
    <mergeCell ref="G49:H49"/>
    <mergeCell ref="I49:J49"/>
    <mergeCell ref="M49:N49"/>
    <mergeCell ref="G46:H46"/>
    <mergeCell ref="I46:J46"/>
    <mergeCell ref="M46:N46"/>
    <mergeCell ref="K45:L45"/>
    <mergeCell ref="K46:L46"/>
    <mergeCell ref="G47:H47"/>
    <mergeCell ref="I47:J47"/>
    <mergeCell ref="M47:N47"/>
    <mergeCell ref="G44:H44"/>
    <mergeCell ref="I44:J44"/>
    <mergeCell ref="M44:N44"/>
    <mergeCell ref="K44:L44"/>
    <mergeCell ref="K43:L43"/>
    <mergeCell ref="G45:H45"/>
    <mergeCell ref="I45:J45"/>
    <mergeCell ref="M45:N45"/>
    <mergeCell ref="G42:H42"/>
    <mergeCell ref="I42:J42"/>
    <mergeCell ref="M42:N42"/>
    <mergeCell ref="K41:L41"/>
    <mergeCell ref="K42:L42"/>
    <mergeCell ref="G43:H43"/>
    <mergeCell ref="I43:J43"/>
    <mergeCell ref="M43:N43"/>
    <mergeCell ref="M39:N39"/>
    <mergeCell ref="K39:L39"/>
    <mergeCell ref="G38:H38"/>
    <mergeCell ref="I38:J38"/>
    <mergeCell ref="G41:H41"/>
    <mergeCell ref="I41:J41"/>
    <mergeCell ref="M41:N41"/>
    <mergeCell ref="M40:N40"/>
    <mergeCell ref="K40:L40"/>
    <mergeCell ref="I36:J36"/>
    <mergeCell ref="M36:N36"/>
    <mergeCell ref="K34:L34"/>
    <mergeCell ref="G37:H37"/>
    <mergeCell ref="I37:J37"/>
    <mergeCell ref="M37:N37"/>
    <mergeCell ref="K37:L37"/>
    <mergeCell ref="M32:N32"/>
    <mergeCell ref="K38:L38"/>
    <mergeCell ref="M38:N38"/>
    <mergeCell ref="G39:H39"/>
    <mergeCell ref="M33:N33"/>
    <mergeCell ref="G34:H34"/>
    <mergeCell ref="I34:J34"/>
    <mergeCell ref="M34:N34"/>
    <mergeCell ref="G33:H33"/>
    <mergeCell ref="I33:J33"/>
    <mergeCell ref="M28:N28"/>
    <mergeCell ref="M29:N29"/>
    <mergeCell ref="G28:H28"/>
    <mergeCell ref="G35:H35"/>
    <mergeCell ref="I35:J35"/>
    <mergeCell ref="M35:N35"/>
    <mergeCell ref="M30:N30"/>
    <mergeCell ref="G31:H31"/>
    <mergeCell ref="I31:J31"/>
    <mergeCell ref="M31:N31"/>
    <mergeCell ref="K23:L23"/>
    <mergeCell ref="M26:N26"/>
    <mergeCell ref="G27:H27"/>
    <mergeCell ref="I27:J27"/>
    <mergeCell ref="M27:N27"/>
    <mergeCell ref="I26:J26"/>
    <mergeCell ref="M24:N24"/>
    <mergeCell ref="G25:H25"/>
    <mergeCell ref="I25:J25"/>
    <mergeCell ref="M25:N25"/>
    <mergeCell ref="G24:H24"/>
    <mergeCell ref="I24:J24"/>
    <mergeCell ref="E42:F42"/>
    <mergeCell ref="M20:N20"/>
    <mergeCell ref="G21:H21"/>
    <mergeCell ref="I21:J21"/>
    <mergeCell ref="M21:N21"/>
    <mergeCell ref="K21:L21"/>
    <mergeCell ref="M22:N22"/>
    <mergeCell ref="G23:H23"/>
    <mergeCell ref="I23:J23"/>
    <mergeCell ref="M23:N23"/>
    <mergeCell ref="E53:F53"/>
    <mergeCell ref="E34:F34"/>
    <mergeCell ref="E50:F50"/>
    <mergeCell ref="E51:F51"/>
    <mergeCell ref="E40:F40"/>
    <mergeCell ref="E43:F43"/>
    <mergeCell ref="E44:F44"/>
    <mergeCell ref="E45:F45"/>
    <mergeCell ref="E46:F46"/>
    <mergeCell ref="E41:F41"/>
    <mergeCell ref="A13:B13"/>
    <mergeCell ref="A14:B14"/>
    <mergeCell ref="A15:B15"/>
    <mergeCell ref="A16:B16"/>
    <mergeCell ref="C38:D38"/>
    <mergeCell ref="C39:D39"/>
    <mergeCell ref="C40:D40"/>
    <mergeCell ref="E33:F33"/>
    <mergeCell ref="E47:F47"/>
    <mergeCell ref="E48:F48"/>
    <mergeCell ref="E49:F49"/>
    <mergeCell ref="E52:F52"/>
    <mergeCell ref="C53:D53"/>
    <mergeCell ref="C44:D44"/>
    <mergeCell ref="C45:D45"/>
    <mergeCell ref="C46:D46"/>
    <mergeCell ref="C47:D47"/>
    <mergeCell ref="C50:D50"/>
    <mergeCell ref="C51:D51"/>
    <mergeCell ref="C52:D52"/>
    <mergeCell ref="C48:D48"/>
    <mergeCell ref="C49:D49"/>
    <mergeCell ref="C43:D43"/>
    <mergeCell ref="E31:F31"/>
    <mergeCell ref="E32:F32"/>
    <mergeCell ref="C33:D33"/>
    <mergeCell ref="C34:D34"/>
    <mergeCell ref="C35:D35"/>
    <mergeCell ref="C41:D41"/>
    <mergeCell ref="C42:D42"/>
    <mergeCell ref="C25:D25"/>
    <mergeCell ref="C36:D36"/>
    <mergeCell ref="C37:D37"/>
    <mergeCell ref="C26:D26"/>
    <mergeCell ref="C27:D27"/>
    <mergeCell ref="C28:D28"/>
    <mergeCell ref="C29:D29"/>
    <mergeCell ref="C30:D30"/>
    <mergeCell ref="C32:D32"/>
    <mergeCell ref="K24:L24"/>
    <mergeCell ref="C20:D20"/>
    <mergeCell ref="C21:D21"/>
    <mergeCell ref="C22:D22"/>
    <mergeCell ref="C23:D23"/>
    <mergeCell ref="C24:D24"/>
    <mergeCell ref="I20:J20"/>
    <mergeCell ref="G26:H26"/>
    <mergeCell ref="E27:F27"/>
    <mergeCell ref="C31:D31"/>
    <mergeCell ref="E28:F28"/>
    <mergeCell ref="I28:J28"/>
    <mergeCell ref="K28:L28"/>
    <mergeCell ref="K27:L27"/>
    <mergeCell ref="K30:L30"/>
    <mergeCell ref="I30:J30"/>
    <mergeCell ref="G29:H29"/>
    <mergeCell ref="I29:J29"/>
    <mergeCell ref="E29:F29"/>
    <mergeCell ref="G20:H20"/>
    <mergeCell ref="E23:F23"/>
    <mergeCell ref="E24:F24"/>
    <mergeCell ref="E25:F25"/>
    <mergeCell ref="E26:F26"/>
    <mergeCell ref="K25:L25"/>
    <mergeCell ref="K26:L26"/>
    <mergeCell ref="K22:L22"/>
    <mergeCell ref="G22:H22"/>
    <mergeCell ref="I22:J22"/>
    <mergeCell ref="E39:F39"/>
    <mergeCell ref="G40:H40"/>
    <mergeCell ref="I40:J40"/>
    <mergeCell ref="I39:J39"/>
    <mergeCell ref="E20:F20"/>
    <mergeCell ref="E21:F21"/>
    <mergeCell ref="E22:F22"/>
    <mergeCell ref="E35:F35"/>
    <mergeCell ref="E36:F36"/>
    <mergeCell ref="E38:F38"/>
    <mergeCell ref="E30:F30"/>
    <mergeCell ref="G30:H30"/>
    <mergeCell ref="K32:L32"/>
    <mergeCell ref="K29:L29"/>
    <mergeCell ref="K31:L31"/>
    <mergeCell ref="E37:F37"/>
    <mergeCell ref="G32:H32"/>
    <mergeCell ref="I32:J32"/>
    <mergeCell ref="K33:L33"/>
    <mergeCell ref="G36:H36"/>
    <mergeCell ref="L4:O5"/>
    <mergeCell ref="I6:K8"/>
    <mergeCell ref="L6:O8"/>
    <mergeCell ref="C7:G7"/>
    <mergeCell ref="C8:G9"/>
    <mergeCell ref="A7:B7"/>
    <mergeCell ref="A8:B9"/>
    <mergeCell ref="I9:K9"/>
    <mergeCell ref="I57:J57"/>
    <mergeCell ref="K53:L53"/>
    <mergeCell ref="A1:P1"/>
    <mergeCell ref="A5:G6"/>
    <mergeCell ref="L9:O9"/>
    <mergeCell ref="K20:L20"/>
    <mergeCell ref="K36:L36"/>
    <mergeCell ref="K35:L35"/>
    <mergeCell ref="A4:G4"/>
    <mergeCell ref="I4:K5"/>
  </mergeCells>
  <printOptions horizontalCentered="1" verticalCentered="1"/>
  <pageMargins left="0" right="0" top="0" bottom="0" header="0" footer="0"/>
  <pageSetup horizontalDpi="600" verticalDpi="600" orientation="landscape" paperSize="9" scale="29" r:id="rId1"/>
</worksheet>
</file>

<file path=xl/worksheets/sheet25.xml><?xml version="1.0" encoding="utf-8"?>
<worksheet xmlns="http://schemas.openxmlformats.org/spreadsheetml/2006/main" xmlns:r="http://schemas.openxmlformats.org/officeDocument/2006/relationships">
  <sheetPr>
    <pageSetUpPr fitToPage="1"/>
  </sheetPr>
  <dimension ref="A1:I57"/>
  <sheetViews>
    <sheetView zoomScale="75" zoomScaleNormal="75" zoomScalePageLayoutView="0" workbookViewId="0" topLeftCell="A1">
      <selection activeCell="D19" sqref="D19"/>
    </sheetView>
  </sheetViews>
  <sheetFormatPr defaultColWidth="11.421875" defaultRowHeight="12.75"/>
  <cols>
    <col min="1" max="1" width="25.7109375" style="44" customWidth="1"/>
    <col min="2" max="3" width="20.7109375" style="44" customWidth="1"/>
    <col min="4" max="4" width="33.00390625" style="44" customWidth="1"/>
    <col min="5" max="5" width="35.7109375" style="44" customWidth="1"/>
    <col min="6" max="6" width="2.00390625" style="44" customWidth="1"/>
    <col min="7" max="7" width="16.28125" style="44" customWidth="1"/>
    <col min="8" max="8" width="15.57421875" style="44" customWidth="1"/>
    <col min="9" max="9" width="23.57421875" style="44" customWidth="1"/>
    <col min="10" max="16384" width="11.421875" style="44" customWidth="1"/>
  </cols>
  <sheetData>
    <row r="1" spans="1:9" s="618" customFormat="1" ht="45" customHeight="1">
      <c r="A1" s="1391" t="s">
        <v>488</v>
      </c>
      <c r="B1" s="1391"/>
      <c r="C1" s="1391"/>
      <c r="D1" s="1391"/>
      <c r="E1" s="1391"/>
      <c r="F1" s="603"/>
      <c r="G1" s="603"/>
      <c r="H1" s="603"/>
      <c r="I1" s="603"/>
    </row>
    <row r="4" ht="15.75" thickBot="1"/>
    <row r="5" spans="1:5" ht="27.75" customHeight="1" thickBot="1">
      <c r="A5" s="1392" t="s">
        <v>228</v>
      </c>
      <c r="B5" s="1392"/>
      <c r="C5" s="1392"/>
      <c r="D5" s="1392"/>
      <c r="E5" s="1392"/>
    </row>
    <row r="6" spans="1:5" ht="49.5" customHeight="1" thickBot="1">
      <c r="A6" s="1389">
        <f>IF(Carátula!E8="","",Carátula!E8)</f>
      </c>
      <c r="B6" s="1389"/>
      <c r="C6" s="1389"/>
      <c r="D6" s="1389"/>
      <c r="E6" s="1389"/>
    </row>
    <row r="7" spans="1:5" ht="33" customHeight="1" thickBot="1">
      <c r="A7" s="834" t="s">
        <v>236</v>
      </c>
      <c r="B7" s="834"/>
      <c r="C7" s="834"/>
      <c r="D7" s="834" t="s">
        <v>487</v>
      </c>
      <c r="E7" s="834"/>
    </row>
    <row r="8" spans="1:5" ht="49.5" customHeight="1" thickBot="1">
      <c r="A8" s="1389">
        <f>IF(Carátula!E10="","",Carátula!E10)</f>
      </c>
      <c r="B8" s="1389"/>
      <c r="C8" s="1389"/>
      <c r="D8" s="1390" t="s">
        <v>483</v>
      </c>
      <c r="E8" s="1390"/>
    </row>
    <row r="9" ht="24" customHeight="1"/>
    <row r="10" ht="24" customHeight="1">
      <c r="A10" s="643" t="s">
        <v>485</v>
      </c>
    </row>
    <row r="11" ht="24" customHeight="1">
      <c r="A11" s="619" t="s">
        <v>491</v>
      </c>
    </row>
    <row r="12" ht="24" customHeight="1" thickBot="1"/>
    <row r="13" spans="1:5" ht="24" customHeight="1">
      <c r="A13" s="1379"/>
      <c r="B13" s="1376" t="s">
        <v>453</v>
      </c>
      <c r="C13" s="1377"/>
      <c r="D13" s="585" t="s">
        <v>454</v>
      </c>
      <c r="E13" s="621" t="s">
        <v>490</v>
      </c>
    </row>
    <row r="14" spans="1:7" ht="24" customHeight="1" thickBot="1">
      <c r="A14" s="1380"/>
      <c r="B14" s="623" t="s">
        <v>494</v>
      </c>
      <c r="C14" s="624" t="s">
        <v>500</v>
      </c>
      <c r="D14" s="586" t="s">
        <v>501</v>
      </c>
      <c r="E14" s="587" t="s">
        <v>455</v>
      </c>
      <c r="G14" s="625"/>
    </row>
    <row r="15" spans="1:7" ht="33" customHeight="1">
      <c r="A15" s="620" t="s">
        <v>456</v>
      </c>
      <c r="B15" s="1386" t="s">
        <v>457</v>
      </c>
      <c r="C15" s="1387"/>
      <c r="D15" s="604"/>
      <c r="E15" s="605"/>
      <c r="G15" s="625"/>
    </row>
    <row r="16" spans="1:7" ht="33" customHeight="1">
      <c r="A16" s="626" t="s">
        <v>458</v>
      </c>
      <c r="B16" s="627" t="s">
        <v>459</v>
      </c>
      <c r="C16" s="628" t="s">
        <v>460</v>
      </c>
      <c r="D16" s="606"/>
      <c r="E16" s="607"/>
      <c r="G16" s="625"/>
    </row>
    <row r="17" spans="1:7" ht="33" customHeight="1">
      <c r="A17" s="626" t="s">
        <v>461</v>
      </c>
      <c r="B17" s="627" t="s">
        <v>462</v>
      </c>
      <c r="C17" s="628" t="s">
        <v>463</v>
      </c>
      <c r="D17" s="606"/>
      <c r="E17" s="607"/>
      <c r="G17" s="625"/>
    </row>
    <row r="18" spans="1:5" ht="33" customHeight="1">
      <c r="A18" s="626" t="s">
        <v>464</v>
      </c>
      <c r="B18" s="627" t="s">
        <v>465</v>
      </c>
      <c r="C18" s="628" t="s">
        <v>466</v>
      </c>
      <c r="D18" s="606"/>
      <c r="E18" s="607"/>
    </row>
    <row r="19" spans="1:5" ht="33" customHeight="1">
      <c r="A19" s="622" t="s">
        <v>467</v>
      </c>
      <c r="B19" s="629" t="s">
        <v>468</v>
      </c>
      <c r="C19" s="630" t="s">
        <v>469</v>
      </c>
      <c r="D19" s="608"/>
      <c r="E19" s="609"/>
    </row>
    <row r="20" spans="1:5" ht="33" customHeight="1" thickBot="1">
      <c r="A20" s="631" t="s">
        <v>470</v>
      </c>
      <c r="B20" s="1368" t="s">
        <v>471</v>
      </c>
      <c r="C20" s="1369"/>
      <c r="D20" s="610"/>
      <c r="E20" s="611"/>
    </row>
    <row r="21" spans="1:2" ht="15">
      <c r="A21" s="632"/>
      <c r="B21" s="632"/>
    </row>
    <row r="22" spans="1:5" ht="20.25" customHeight="1">
      <c r="A22" s="1388" t="s">
        <v>472</v>
      </c>
      <c r="B22" s="1388"/>
      <c r="C22" s="633"/>
      <c r="D22" s="90"/>
      <c r="E22" s="90"/>
    </row>
    <row r="23" spans="1:5" ht="13.5" customHeight="1">
      <c r="A23" s="1372" t="s">
        <v>473</v>
      </c>
      <c r="B23" s="1373"/>
      <c r="C23" s="1373"/>
      <c r="D23" s="1373"/>
      <c r="E23" s="1373"/>
    </row>
    <row r="24" spans="1:5" ht="13.5" customHeight="1">
      <c r="A24" s="1372" t="s">
        <v>474</v>
      </c>
      <c r="B24" s="1373"/>
      <c r="C24" s="1373"/>
      <c r="D24" s="1373"/>
      <c r="E24" s="1373"/>
    </row>
    <row r="25" spans="1:5" ht="13.5" customHeight="1">
      <c r="A25" s="1372" t="s">
        <v>475</v>
      </c>
      <c r="B25" s="1373"/>
      <c r="C25" s="1373"/>
      <c r="D25" s="1373"/>
      <c r="E25" s="1373"/>
    </row>
    <row r="26" spans="1:5" ht="20.25" customHeight="1">
      <c r="A26" s="90"/>
      <c r="B26" s="633"/>
      <c r="C26" s="633"/>
      <c r="D26" s="90"/>
      <c r="E26" s="90"/>
    </row>
    <row r="27" ht="12.75" customHeight="1"/>
    <row r="28" ht="21" customHeight="1">
      <c r="A28" s="619" t="s">
        <v>492</v>
      </c>
    </row>
    <row r="29" ht="18.75" customHeight="1"/>
    <row r="30" ht="13.5" customHeight="1" thickBot="1"/>
    <row r="31" spans="1:5" ht="15.75" customHeight="1">
      <c r="A31" s="1374"/>
      <c r="B31" s="1376" t="s">
        <v>453</v>
      </c>
      <c r="C31" s="1377"/>
      <c r="D31" s="585" t="s">
        <v>454</v>
      </c>
      <c r="E31" s="634" t="s">
        <v>490</v>
      </c>
    </row>
    <row r="32" spans="1:5" ht="19.5" customHeight="1" thickBot="1">
      <c r="A32" s="1375"/>
      <c r="B32" s="623" t="s">
        <v>494</v>
      </c>
      <c r="C32" s="624" t="s">
        <v>500</v>
      </c>
      <c r="D32" s="586" t="s">
        <v>501</v>
      </c>
      <c r="E32" s="586" t="s">
        <v>455</v>
      </c>
    </row>
    <row r="33" spans="1:5" ht="35.25" customHeight="1">
      <c r="A33" s="635" t="s">
        <v>476</v>
      </c>
      <c r="B33" s="1384" t="s">
        <v>477</v>
      </c>
      <c r="C33" s="1385"/>
      <c r="D33" s="612"/>
      <c r="E33" s="613"/>
    </row>
    <row r="34" spans="1:5" ht="35.25" customHeight="1">
      <c r="A34" s="636" t="s">
        <v>478</v>
      </c>
      <c r="B34" s="627" t="s">
        <v>479</v>
      </c>
      <c r="C34" s="628" t="s">
        <v>480</v>
      </c>
      <c r="D34" s="614"/>
      <c r="E34" s="615"/>
    </row>
    <row r="35" spans="1:5" ht="35.25" customHeight="1" thickBot="1">
      <c r="A35" s="637" t="s">
        <v>481</v>
      </c>
      <c r="B35" s="1370" t="s">
        <v>482</v>
      </c>
      <c r="C35" s="1371"/>
      <c r="D35" s="616"/>
      <c r="E35" s="617"/>
    </row>
    <row r="38" ht="15.75">
      <c r="A38" s="643" t="s">
        <v>486</v>
      </c>
    </row>
    <row r="39" ht="15.75" thickBot="1"/>
    <row r="40" spans="1:5" ht="15.75">
      <c r="A40" s="1374"/>
      <c r="B40" s="1376" t="s">
        <v>493</v>
      </c>
      <c r="C40" s="1377"/>
      <c r="D40" s="585" t="s">
        <v>454</v>
      </c>
      <c r="E40" s="634" t="s">
        <v>490</v>
      </c>
    </row>
    <row r="41" spans="1:5" ht="16.5" thickBot="1">
      <c r="A41" s="1378"/>
      <c r="B41" s="623" t="s">
        <v>494</v>
      </c>
      <c r="C41" s="624" t="s">
        <v>496</v>
      </c>
      <c r="D41" s="644" t="s">
        <v>501</v>
      </c>
      <c r="E41" s="644" t="s">
        <v>455</v>
      </c>
    </row>
    <row r="42" spans="1:5" ht="35.25" customHeight="1" thickBot="1">
      <c r="A42" s="647" t="s">
        <v>489</v>
      </c>
      <c r="B42" s="649">
        <v>30000000</v>
      </c>
      <c r="C42" s="645" t="s">
        <v>497</v>
      </c>
      <c r="D42" s="650"/>
      <c r="E42" s="650"/>
    </row>
    <row r="43" spans="1:5" ht="35.25" customHeight="1" thickBot="1">
      <c r="A43" s="648" t="s">
        <v>495</v>
      </c>
      <c r="B43" s="649" t="s">
        <v>498</v>
      </c>
      <c r="C43" s="646" t="s">
        <v>499</v>
      </c>
      <c r="D43" s="651"/>
      <c r="E43" s="651"/>
    </row>
    <row r="44" spans="1:5" ht="15.75">
      <c r="A44" s="640"/>
      <c r="B44" s="641"/>
      <c r="C44" s="641"/>
      <c r="D44" s="642"/>
      <c r="E44" s="642"/>
    </row>
    <row r="45" spans="1:5" ht="15.75">
      <c r="A45" s="640"/>
      <c r="B45" s="641"/>
      <c r="C45" s="641"/>
      <c r="D45" s="642"/>
      <c r="E45" s="642"/>
    </row>
    <row r="46" spans="1:5" ht="15.75">
      <c r="A46" s="640"/>
      <c r="B46" s="641"/>
      <c r="C46" s="641"/>
      <c r="D46" s="642"/>
      <c r="E46" s="642"/>
    </row>
    <row r="47" spans="1:5" ht="15.75">
      <c r="A47" s="640"/>
      <c r="B47" s="641"/>
      <c r="C47" s="641"/>
      <c r="D47" s="642"/>
      <c r="E47" s="642"/>
    </row>
    <row r="48" ht="15.75" thickBot="1"/>
    <row r="49" spans="1:5" ht="15.75" thickBot="1">
      <c r="A49" s="975" t="s">
        <v>224</v>
      </c>
      <c r="B49" s="976"/>
      <c r="C49" s="982">
        <f>IF(Carátula!E12="","",Carátula!E12)</f>
      </c>
      <c r="D49" s="1367"/>
      <c r="E49" s="983"/>
    </row>
    <row r="50" spans="1:5" ht="15.75" thickBot="1">
      <c r="A50" s="964"/>
      <c r="B50" s="965"/>
      <c r="C50" s="982"/>
      <c r="D50" s="1367"/>
      <c r="E50" s="983"/>
    </row>
    <row r="51" spans="1:5" ht="15.75" thickBot="1">
      <c r="A51" s="975" t="s">
        <v>225</v>
      </c>
      <c r="B51" s="976"/>
      <c r="C51" s="982">
        <f>IF(Carátula!E13="","",Carátula!E13)</f>
      </c>
      <c r="D51" s="1367"/>
      <c r="E51" s="983"/>
    </row>
    <row r="52" spans="1:5" ht="15.75" thickBot="1">
      <c r="A52" s="977"/>
      <c r="B52" s="978"/>
      <c r="C52" s="982"/>
      <c r="D52" s="1367"/>
      <c r="E52" s="983"/>
    </row>
    <row r="53" spans="1:5" ht="15.75" thickBot="1">
      <c r="A53" s="964"/>
      <c r="B53" s="965"/>
      <c r="C53" s="982"/>
      <c r="D53" s="1367"/>
      <c r="E53" s="983"/>
    </row>
    <row r="54" spans="1:5" ht="19.5" customHeight="1" thickBot="1">
      <c r="A54" s="964" t="s">
        <v>226</v>
      </c>
      <c r="B54" s="965"/>
      <c r="C54" s="1381">
        <f>IF(Carátula!E14="","",Carátula!E14)</f>
      </c>
      <c r="D54" s="1382"/>
      <c r="E54" s="1383"/>
    </row>
    <row r="56" ht="15">
      <c r="A56" s="44" t="s">
        <v>484</v>
      </c>
    </row>
    <row r="57" ht="15">
      <c r="A57" s="44" t="s">
        <v>415</v>
      </c>
    </row>
  </sheetData>
  <sheetProtection password="9879" sheet="1" objects="1" scenarios="1" selectLockedCells="1"/>
  <mergeCells count="27">
    <mergeCell ref="A8:C8"/>
    <mergeCell ref="D8:E8"/>
    <mergeCell ref="A1:E1"/>
    <mergeCell ref="A5:E5"/>
    <mergeCell ref="A6:E6"/>
    <mergeCell ref="D7:E7"/>
    <mergeCell ref="A7:C7"/>
    <mergeCell ref="A54:B54"/>
    <mergeCell ref="A13:A14"/>
    <mergeCell ref="B13:C13"/>
    <mergeCell ref="A49:B50"/>
    <mergeCell ref="A51:B53"/>
    <mergeCell ref="C54:E54"/>
    <mergeCell ref="B40:C40"/>
    <mergeCell ref="B33:C33"/>
    <mergeCell ref="B15:C15"/>
    <mergeCell ref="A22:B22"/>
    <mergeCell ref="C49:E50"/>
    <mergeCell ref="C51:E53"/>
    <mergeCell ref="B20:C20"/>
    <mergeCell ref="B35:C35"/>
    <mergeCell ref="A25:E25"/>
    <mergeCell ref="A31:A32"/>
    <mergeCell ref="B31:C31"/>
    <mergeCell ref="A40:A41"/>
    <mergeCell ref="A23:E23"/>
    <mergeCell ref="A24:E24"/>
  </mergeCells>
  <printOptions horizontalCentered="1" verticalCentered="1"/>
  <pageMargins left="0.3937007874015748" right="0.3937007874015748" top="0.984251968503937" bottom="0.984251968503937" header="0" footer="0"/>
  <pageSetup fitToHeight="1" fitToWidth="1" horizontalDpi="600" verticalDpi="600" orientation="portrait" paperSize="9" scale="54" r:id="rId1"/>
</worksheet>
</file>

<file path=xl/worksheets/sheet26.xml><?xml version="1.0" encoding="utf-8"?>
<worksheet xmlns="http://schemas.openxmlformats.org/spreadsheetml/2006/main" xmlns:r="http://schemas.openxmlformats.org/officeDocument/2006/relationships">
  <sheetPr>
    <pageSetUpPr fitToPage="1"/>
  </sheetPr>
  <dimension ref="A3:N35"/>
  <sheetViews>
    <sheetView view="pageBreakPreview" zoomScaleSheetLayoutView="100" zoomScalePageLayoutView="0" workbookViewId="0" topLeftCell="A1">
      <selection activeCell="B16" sqref="B16"/>
    </sheetView>
  </sheetViews>
  <sheetFormatPr defaultColWidth="11.421875" defaultRowHeight="12.75"/>
  <cols>
    <col min="1" max="1" width="53.28125" style="357" customWidth="1"/>
    <col min="2" max="13" width="12.7109375" style="357" customWidth="1"/>
    <col min="14" max="16384" width="11.421875" style="357" customWidth="1"/>
  </cols>
  <sheetData>
    <row r="3" spans="1:13" ht="15.75">
      <c r="A3" s="1101" t="s">
        <v>443</v>
      </c>
      <c r="B3" s="1101"/>
      <c r="C3" s="1101"/>
      <c r="D3" s="1101"/>
      <c r="E3" s="1101"/>
      <c r="F3" s="1101"/>
      <c r="G3" s="1101"/>
      <c r="H3" s="1101"/>
      <c r="I3" s="1101"/>
      <c r="J3" s="1101"/>
      <c r="K3" s="1101"/>
      <c r="L3" s="1101"/>
      <c r="M3" s="1101"/>
    </row>
    <row r="5" ht="30" customHeight="1" thickBot="1"/>
    <row r="6" spans="1:13" ht="19.5" customHeight="1" thickBot="1">
      <c r="A6" s="1401" t="s">
        <v>228</v>
      </c>
      <c r="B6" s="1402"/>
      <c r="C6" s="1402"/>
      <c r="D6" s="1402"/>
      <c r="E6" s="1403"/>
      <c r="F6" s="49"/>
      <c r="G6" s="1407" t="s">
        <v>224</v>
      </c>
      <c r="H6" s="1408"/>
      <c r="I6" s="1409"/>
      <c r="J6" s="1420">
        <f>IF(Carátula!E12="","",Carátula!E12)</f>
      </c>
      <c r="K6" s="1421"/>
      <c r="L6" s="1421"/>
      <c r="M6" s="1422"/>
    </row>
    <row r="7" spans="1:13" ht="19.5" customHeight="1" thickBot="1">
      <c r="A7" s="1413">
        <f>IF(Carátula!E8="","",Carátula!E8)</f>
      </c>
      <c r="B7" s="1414"/>
      <c r="C7" s="1414"/>
      <c r="D7" s="1414"/>
      <c r="E7" s="1415"/>
      <c r="F7" s="49"/>
      <c r="G7" s="1410"/>
      <c r="H7" s="1411"/>
      <c r="I7" s="1412"/>
      <c r="J7" s="1423"/>
      <c r="K7" s="1424"/>
      <c r="L7" s="1424"/>
      <c r="M7" s="1425"/>
    </row>
    <row r="8" spans="1:13" ht="19.5" customHeight="1" thickBot="1">
      <c r="A8" s="1416"/>
      <c r="B8" s="1417"/>
      <c r="C8" s="1417"/>
      <c r="D8" s="1417"/>
      <c r="E8" s="1418"/>
      <c r="F8" s="130"/>
      <c r="G8" s="1407" t="s">
        <v>225</v>
      </c>
      <c r="H8" s="1408"/>
      <c r="I8" s="1409"/>
      <c r="J8" s="1420">
        <f>IF(Carátula!E13="","",Carátula!E13)</f>
      </c>
      <c r="K8" s="1421"/>
      <c r="L8" s="1421"/>
      <c r="M8" s="1422"/>
    </row>
    <row r="9" spans="1:13" ht="19.5" customHeight="1" thickBot="1">
      <c r="A9" s="232" t="s">
        <v>236</v>
      </c>
      <c r="B9" s="1401" t="s">
        <v>234</v>
      </c>
      <c r="C9" s="1402"/>
      <c r="D9" s="1402"/>
      <c r="E9" s="1403"/>
      <c r="F9" s="131"/>
      <c r="G9" s="1410"/>
      <c r="H9" s="1411"/>
      <c r="I9" s="1412"/>
      <c r="J9" s="1423"/>
      <c r="K9" s="1424"/>
      <c r="L9" s="1424"/>
      <c r="M9" s="1425"/>
    </row>
    <row r="10" spans="1:13" ht="19.5" customHeight="1">
      <c r="A10" s="1419">
        <f>IF(Carátula!E11="","",Carátula!E11)</f>
      </c>
      <c r="B10" s="1395">
        <f>IF(Carátula!E10="","",Carátula!E10)</f>
      </c>
      <c r="C10" s="1396"/>
      <c r="D10" s="1396"/>
      <c r="E10" s="1397"/>
      <c r="F10" s="132"/>
      <c r="G10" s="1407" t="s">
        <v>232</v>
      </c>
      <c r="H10" s="1408"/>
      <c r="I10" s="1409"/>
      <c r="J10" s="1426">
        <f>IF(Carátula!E14="","",Carátula!E14)</f>
      </c>
      <c r="K10" s="1427"/>
      <c r="L10" s="1427"/>
      <c r="M10" s="1428"/>
    </row>
    <row r="11" spans="1:13" ht="19.5" customHeight="1" thickBot="1">
      <c r="A11" s="1398"/>
      <c r="B11" s="1398"/>
      <c r="C11" s="1399"/>
      <c r="D11" s="1399"/>
      <c r="E11" s="1400"/>
      <c r="F11" s="132"/>
      <c r="G11" s="1410"/>
      <c r="H11" s="1411"/>
      <c r="I11" s="1412"/>
      <c r="J11" s="1429"/>
      <c r="K11" s="1430"/>
      <c r="L11" s="1430"/>
      <c r="M11" s="1431"/>
    </row>
    <row r="12" spans="1:14" ht="15.75">
      <c r="A12" s="161"/>
      <c r="B12" s="161"/>
      <c r="C12" s="161"/>
      <c r="D12" s="161"/>
      <c r="E12" s="161"/>
      <c r="F12" s="132"/>
      <c r="G12" s="90"/>
      <c r="H12" s="111"/>
      <c r="I12" s="111"/>
      <c r="J12" s="111"/>
      <c r="K12" s="162"/>
      <c r="L12" s="162"/>
      <c r="M12" s="162"/>
      <c r="N12" s="162"/>
    </row>
    <row r="13" spans="1:14" ht="30.75" customHeight="1" thickBot="1">
      <c r="A13" s="161"/>
      <c r="B13" s="161"/>
      <c r="C13" s="161"/>
      <c r="D13" s="161"/>
      <c r="E13" s="161"/>
      <c r="F13" s="132"/>
      <c r="G13" s="90"/>
      <c r="H13" s="111"/>
      <c r="I13" s="111"/>
      <c r="J13" s="111"/>
      <c r="K13" s="162"/>
      <c r="L13" s="162"/>
      <c r="M13" s="162"/>
      <c r="N13" s="162"/>
    </row>
    <row r="14" spans="1:13" ht="18" customHeight="1">
      <c r="A14" s="1393" t="s">
        <v>384</v>
      </c>
      <c r="B14" s="1404" t="s">
        <v>366</v>
      </c>
      <c r="C14" s="1405"/>
      <c r="D14" s="1405"/>
      <c r="E14" s="1406"/>
      <c r="F14" s="1404" t="s">
        <v>367</v>
      </c>
      <c r="G14" s="1405"/>
      <c r="H14" s="1405"/>
      <c r="I14" s="1406"/>
      <c r="J14" s="1404" t="s">
        <v>368</v>
      </c>
      <c r="K14" s="1405"/>
      <c r="L14" s="1405"/>
      <c r="M14" s="1406"/>
    </row>
    <row r="15" spans="1:13" ht="60.75" customHeight="1" thickBot="1">
      <c r="A15" s="1394"/>
      <c r="B15" s="551" t="s">
        <v>385</v>
      </c>
      <c r="C15" s="552" t="s">
        <v>389</v>
      </c>
      <c r="D15" s="552" t="s">
        <v>387</v>
      </c>
      <c r="E15" s="553" t="s">
        <v>388</v>
      </c>
      <c r="F15" s="551" t="s">
        <v>385</v>
      </c>
      <c r="G15" s="552" t="s">
        <v>389</v>
      </c>
      <c r="H15" s="552" t="s">
        <v>387</v>
      </c>
      <c r="I15" s="553" t="s">
        <v>388</v>
      </c>
      <c r="J15" s="551" t="s">
        <v>385</v>
      </c>
      <c r="K15" s="552" t="s">
        <v>389</v>
      </c>
      <c r="L15" s="552" t="s">
        <v>387</v>
      </c>
      <c r="M15" s="553" t="s">
        <v>388</v>
      </c>
    </row>
    <row r="16" spans="1:13" ht="39.75" customHeight="1">
      <c r="A16" s="554" t="s">
        <v>416</v>
      </c>
      <c r="B16" s="556"/>
      <c r="C16" s="557"/>
      <c r="D16" s="558"/>
      <c r="E16" s="559"/>
      <c r="F16" s="556"/>
      <c r="G16" s="557"/>
      <c r="H16" s="558"/>
      <c r="I16" s="559"/>
      <c r="J16" s="639"/>
      <c r="K16" s="638"/>
      <c r="L16" s="558"/>
      <c r="M16" s="559"/>
    </row>
    <row r="17" spans="1:13" ht="39.75" customHeight="1">
      <c r="A17" s="323" t="s">
        <v>417</v>
      </c>
      <c r="B17" s="560"/>
      <c r="C17" s="561"/>
      <c r="D17" s="562"/>
      <c r="E17" s="563"/>
      <c r="F17" s="560"/>
      <c r="G17" s="561"/>
      <c r="H17" s="562"/>
      <c r="I17" s="563"/>
      <c r="J17" s="560"/>
      <c r="K17" s="561"/>
      <c r="L17" s="562"/>
      <c r="M17" s="563"/>
    </row>
    <row r="18" spans="1:13" ht="39.75" customHeight="1" thickBot="1">
      <c r="A18" s="555" t="s">
        <v>418</v>
      </c>
      <c r="B18" s="564"/>
      <c r="C18" s="565"/>
      <c r="D18" s="566"/>
      <c r="E18" s="567"/>
      <c r="F18" s="564"/>
      <c r="G18" s="565"/>
      <c r="H18" s="566"/>
      <c r="I18" s="567"/>
      <c r="J18" s="564"/>
      <c r="K18" s="565"/>
      <c r="L18" s="566"/>
      <c r="M18" s="567"/>
    </row>
    <row r="20" ht="12.75">
      <c r="A20" s="357" t="s">
        <v>324</v>
      </c>
    </row>
    <row r="21" ht="12.75">
      <c r="A21" s="334" t="s">
        <v>415</v>
      </c>
    </row>
    <row r="27" ht="50.25" customHeight="1"/>
    <row r="33" ht="12.75">
      <c r="L33" s="428"/>
    </row>
    <row r="34" ht="12.75">
      <c r="L34" s="428"/>
    </row>
    <row r="35" spans="2:12" ht="12.75">
      <c r="B35" s="428"/>
      <c r="C35" s="428"/>
      <c r="D35" s="428"/>
      <c r="E35" s="428"/>
      <c r="F35" s="428"/>
      <c r="G35" s="428"/>
      <c r="H35" s="428"/>
      <c r="I35" s="428"/>
      <c r="J35" s="428"/>
      <c r="K35" s="428"/>
      <c r="L35" s="428"/>
    </row>
  </sheetData>
  <sheetProtection password="E355" sheet="1" selectLockedCells="1"/>
  <mergeCells count="16">
    <mergeCell ref="A7:E8"/>
    <mergeCell ref="A10:A11"/>
    <mergeCell ref="J6:M7"/>
    <mergeCell ref="J8:M9"/>
    <mergeCell ref="J10:M11"/>
    <mergeCell ref="G6:I7"/>
    <mergeCell ref="A3:M3"/>
    <mergeCell ref="A14:A15"/>
    <mergeCell ref="B10:E11"/>
    <mergeCell ref="B9:E9"/>
    <mergeCell ref="B14:E14"/>
    <mergeCell ref="F14:I14"/>
    <mergeCell ref="G8:I9"/>
    <mergeCell ref="G10:I11"/>
    <mergeCell ref="J14:M14"/>
    <mergeCell ref="A6:E6"/>
  </mergeCells>
  <printOptions/>
  <pageMargins left="0.39" right="0.26" top="1" bottom="1" header="0" footer="0"/>
  <pageSetup fitToHeight="1" fitToWidth="1" horizontalDpi="600" verticalDpi="600" orientation="landscape" paperSize="9" scale="69" r:id="rId1"/>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52"/>
  <sheetViews>
    <sheetView showGridLines="0" tabSelected="1" view="pageBreakPreview" zoomScale="75" zoomScaleSheetLayoutView="75" workbookViewId="0" topLeftCell="A1">
      <selection activeCell="A15" sqref="A15"/>
    </sheetView>
  </sheetViews>
  <sheetFormatPr defaultColWidth="11.421875" defaultRowHeight="12.75"/>
  <cols>
    <col min="1" max="1" width="13.7109375" style="13" customWidth="1"/>
    <col min="2" max="2" width="32.7109375" style="13" customWidth="1"/>
    <col min="3" max="3" width="50.7109375" style="13" customWidth="1"/>
    <col min="4" max="4" width="15.7109375" style="105" customWidth="1"/>
    <col min="5" max="5" width="10.7109375" style="13" customWidth="1"/>
    <col min="6" max="6" width="5.7109375" style="104" customWidth="1"/>
    <col min="7" max="7" width="13.7109375" style="13" customWidth="1"/>
    <col min="8" max="8" width="32.7109375" style="13" customWidth="1"/>
    <col min="9" max="9" width="10.7109375" style="13" customWidth="1"/>
    <col min="10" max="10" width="40.7109375" style="13" customWidth="1"/>
    <col min="11" max="11" width="15.7109375" style="105" customWidth="1"/>
    <col min="12" max="12" width="10.7109375" style="13" customWidth="1"/>
    <col min="13" max="13" width="7.28125" style="13" hidden="1" customWidth="1"/>
    <col min="14" max="14" width="10.8515625" style="13" hidden="1" customWidth="1"/>
    <col min="15" max="16384" width="11.421875" style="13" customWidth="1"/>
  </cols>
  <sheetData>
    <row r="1" spans="1:12" ht="20.25" customHeight="1">
      <c r="A1" s="742" t="s">
        <v>419</v>
      </c>
      <c r="B1" s="742"/>
      <c r="C1" s="742"/>
      <c r="D1" s="742"/>
      <c r="E1" s="742"/>
      <c r="F1" s="742"/>
      <c r="G1" s="742"/>
      <c r="H1" s="742"/>
      <c r="I1" s="742"/>
      <c r="J1" s="742"/>
      <c r="K1" s="742"/>
      <c r="L1" s="742"/>
    </row>
    <row r="2" spans="1:12" ht="15">
      <c r="A2" s="10"/>
      <c r="B2" s="10"/>
      <c r="C2" s="10"/>
      <c r="D2" s="102"/>
      <c r="E2" s="10"/>
      <c r="F2" s="129"/>
      <c r="G2" s="10"/>
      <c r="H2" s="10"/>
      <c r="I2" s="10"/>
      <c r="J2" s="10"/>
      <c r="K2" s="102"/>
      <c r="L2" s="10"/>
    </row>
    <row r="3" spans="1:12" ht="15.75" thickBot="1">
      <c r="A3" s="38"/>
      <c r="B3" s="38"/>
      <c r="C3" s="38"/>
      <c r="D3" s="103"/>
      <c r="E3" s="35"/>
      <c r="G3" s="38"/>
      <c r="H3" s="39"/>
      <c r="I3" s="39"/>
      <c r="J3" s="39"/>
      <c r="K3" s="103"/>
      <c r="L3" s="35"/>
    </row>
    <row r="4" spans="1:12" ht="21.75" customHeight="1" thickBot="1">
      <c r="A4" s="721" t="s">
        <v>228</v>
      </c>
      <c r="B4" s="733"/>
      <c r="C4" s="733"/>
      <c r="D4" s="733"/>
      <c r="E4" s="734"/>
      <c r="G4" s="724" t="s">
        <v>224</v>
      </c>
      <c r="H4" s="725"/>
      <c r="I4" s="726"/>
      <c r="J4" s="743">
        <f>IF(Carátula!E12="","",Carátula!E12)</f>
      </c>
      <c r="K4" s="744"/>
      <c r="L4" s="745"/>
    </row>
    <row r="5" spans="1:12" ht="21.75" customHeight="1" thickBot="1">
      <c r="A5" s="758">
        <f>IF(Carátula!E8="","",Carátula!E8)</f>
      </c>
      <c r="B5" s="759"/>
      <c r="C5" s="759"/>
      <c r="D5" s="759"/>
      <c r="E5" s="760"/>
      <c r="G5" s="730"/>
      <c r="H5" s="731"/>
      <c r="I5" s="732"/>
      <c r="J5" s="746"/>
      <c r="K5" s="747"/>
      <c r="L5" s="748"/>
    </row>
    <row r="6" spans="1:12" ht="21.75" customHeight="1" thickBot="1">
      <c r="A6" s="758"/>
      <c r="B6" s="759"/>
      <c r="C6" s="759"/>
      <c r="D6" s="759"/>
      <c r="E6" s="760"/>
      <c r="G6" s="724" t="s">
        <v>225</v>
      </c>
      <c r="H6" s="725"/>
      <c r="I6" s="726"/>
      <c r="J6" s="743">
        <f>IF(Carátula!E13="","",Carátula!E13)</f>
      </c>
      <c r="K6" s="744"/>
      <c r="L6" s="745"/>
    </row>
    <row r="7" spans="1:12" ht="21.75" customHeight="1" thickBot="1">
      <c r="A7" s="721" t="s">
        <v>234</v>
      </c>
      <c r="B7" s="721"/>
      <c r="C7" s="721" t="s">
        <v>236</v>
      </c>
      <c r="D7" s="733"/>
      <c r="E7" s="734"/>
      <c r="F7" s="14"/>
      <c r="G7" s="727"/>
      <c r="H7" s="728"/>
      <c r="I7" s="729"/>
      <c r="J7" s="743"/>
      <c r="K7" s="744"/>
      <c r="L7" s="745"/>
    </row>
    <row r="8" spans="1:12" ht="21.75" customHeight="1" thickBot="1">
      <c r="A8" s="738">
        <f>IF(Carátula!E11="","",Carátula!E11)</f>
      </c>
      <c r="B8" s="739"/>
      <c r="C8" s="752">
        <f>IF(Carátula!E10="","",Carátula!E10)</f>
      </c>
      <c r="D8" s="753"/>
      <c r="E8" s="754"/>
      <c r="G8" s="730"/>
      <c r="H8" s="731"/>
      <c r="I8" s="732"/>
      <c r="J8" s="746"/>
      <c r="K8" s="747"/>
      <c r="L8" s="748"/>
    </row>
    <row r="9" spans="1:12" ht="21.75" customHeight="1" thickBot="1">
      <c r="A9" s="740"/>
      <c r="B9" s="741"/>
      <c r="C9" s="755"/>
      <c r="D9" s="756"/>
      <c r="E9" s="757"/>
      <c r="G9" s="730" t="s">
        <v>226</v>
      </c>
      <c r="H9" s="731"/>
      <c r="I9" s="732"/>
      <c r="J9" s="749">
        <f>IF(Carátula!E14="","",Carátula!E14)</f>
      </c>
      <c r="K9" s="750"/>
      <c r="L9" s="751"/>
    </row>
    <row r="10" spans="1:12" ht="14.25">
      <c r="A10" s="35"/>
      <c r="B10" s="36"/>
      <c r="C10" s="36"/>
      <c r="D10" s="104"/>
      <c r="E10" s="86"/>
      <c r="G10" s="35"/>
      <c r="H10" s="58"/>
      <c r="I10" s="58"/>
      <c r="J10" s="36"/>
      <c r="K10" s="104"/>
      <c r="L10" s="86"/>
    </row>
    <row r="11" spans="1:12" ht="15.75" thickBot="1">
      <c r="A11" s="37"/>
      <c r="B11" s="36"/>
      <c r="C11" s="36"/>
      <c r="D11" s="104"/>
      <c r="E11" s="106"/>
      <c r="G11" s="37"/>
      <c r="H11" s="36"/>
      <c r="I11" s="36"/>
      <c r="J11" s="36"/>
      <c r="K11" s="104"/>
      <c r="L11" s="106"/>
    </row>
    <row r="12" spans="1:12" s="40" customFormat="1" ht="15.75" thickBot="1">
      <c r="A12" s="735" t="s">
        <v>14</v>
      </c>
      <c r="B12" s="737"/>
      <c r="C12" s="737"/>
      <c r="D12" s="737"/>
      <c r="E12" s="736"/>
      <c r="F12" s="25"/>
      <c r="G12" s="735" t="s">
        <v>3</v>
      </c>
      <c r="H12" s="737"/>
      <c r="I12" s="737"/>
      <c r="J12" s="737"/>
      <c r="K12" s="737"/>
      <c r="L12" s="736"/>
    </row>
    <row r="13" spans="1:12" s="40" customFormat="1" ht="30" customHeight="1" thickBot="1">
      <c r="A13" s="722" t="s">
        <v>82</v>
      </c>
      <c r="B13" s="148" t="s">
        <v>20</v>
      </c>
      <c r="C13" s="148" t="s">
        <v>4</v>
      </c>
      <c r="D13" s="148" t="s">
        <v>280</v>
      </c>
      <c r="E13" s="714" t="s">
        <v>223</v>
      </c>
      <c r="F13" s="25"/>
      <c r="G13" s="722" t="s">
        <v>82</v>
      </c>
      <c r="H13" s="146" t="s">
        <v>221</v>
      </c>
      <c r="I13" s="735" t="s">
        <v>5</v>
      </c>
      <c r="J13" s="736"/>
      <c r="K13" s="148" t="s">
        <v>280</v>
      </c>
      <c r="L13" s="714" t="s">
        <v>223</v>
      </c>
    </row>
    <row r="14" spans="1:12" ht="16.5" thickBot="1">
      <c r="A14" s="723"/>
      <c r="B14" s="716" t="s">
        <v>217</v>
      </c>
      <c r="C14" s="718"/>
      <c r="D14" s="156">
        <f>SUM(D15:D49)</f>
        <v>0</v>
      </c>
      <c r="E14" s="715"/>
      <c r="F14" s="107"/>
      <c r="G14" s="723"/>
      <c r="H14" s="716" t="s">
        <v>23</v>
      </c>
      <c r="I14" s="717"/>
      <c r="J14" s="718"/>
      <c r="K14" s="156">
        <f>SUM(K15:K49)</f>
        <v>0</v>
      </c>
      <c r="L14" s="715"/>
    </row>
    <row r="15" spans="1:14" ht="19.5" customHeight="1">
      <c r="A15" s="263"/>
      <c r="B15" s="73"/>
      <c r="C15" s="73"/>
      <c r="D15" s="54"/>
      <c r="E15" s="264"/>
      <c r="F15" s="282"/>
      <c r="G15" s="263"/>
      <c r="H15" s="73"/>
      <c r="I15" s="719"/>
      <c r="J15" s="720"/>
      <c r="K15" s="54"/>
      <c r="L15" s="264"/>
      <c r="M15" s="13">
        <f>IF(D15&lt;&gt;"","E","")</f>
      </c>
      <c r="N15" s="13">
        <f>IF(K15&lt;&gt;"","S","")</f>
      </c>
    </row>
    <row r="16" spans="1:14" ht="19.5" customHeight="1">
      <c r="A16" s="265"/>
      <c r="B16" s="72"/>
      <c r="C16" s="72"/>
      <c r="D16" s="55"/>
      <c r="E16" s="266"/>
      <c r="F16" s="282"/>
      <c r="G16" s="265"/>
      <c r="H16" s="72"/>
      <c r="I16" s="709"/>
      <c r="J16" s="710"/>
      <c r="K16" s="55"/>
      <c r="L16" s="266"/>
      <c r="M16" s="13">
        <f aca="true" t="shared" si="0" ref="M16:M49">IF(D16&lt;&gt;"","E","")</f>
      </c>
      <c r="N16" s="13">
        <f aca="true" t="shared" si="1" ref="N16:N49">IF(K16&lt;&gt;"","S","")</f>
      </c>
    </row>
    <row r="17" spans="1:14" ht="19.5" customHeight="1">
      <c r="A17" s="72"/>
      <c r="B17" s="72"/>
      <c r="C17" s="72"/>
      <c r="D17" s="55"/>
      <c r="E17" s="266"/>
      <c r="F17" s="282"/>
      <c r="G17" s="72"/>
      <c r="H17" s="72"/>
      <c r="I17" s="709"/>
      <c r="J17" s="710"/>
      <c r="K17" s="55"/>
      <c r="L17" s="266"/>
      <c r="M17" s="13">
        <f t="shared" si="0"/>
      </c>
      <c r="N17" s="13">
        <f t="shared" si="1"/>
      </c>
    </row>
    <row r="18" spans="1:14" ht="19.5" customHeight="1">
      <c r="A18" s="72"/>
      <c r="B18" s="72"/>
      <c r="C18" s="72"/>
      <c r="D18" s="55"/>
      <c r="E18" s="266"/>
      <c r="F18" s="282"/>
      <c r="G18" s="72"/>
      <c r="H18" s="72"/>
      <c r="I18" s="709"/>
      <c r="J18" s="710"/>
      <c r="K18" s="55"/>
      <c r="L18" s="266"/>
      <c r="M18" s="13">
        <f t="shared" si="0"/>
      </c>
      <c r="N18" s="13">
        <f t="shared" si="1"/>
      </c>
    </row>
    <row r="19" spans="1:14" ht="19.5" customHeight="1">
      <c r="A19" s="72"/>
      <c r="B19" s="72"/>
      <c r="C19" s="72"/>
      <c r="D19" s="55"/>
      <c r="E19" s="266"/>
      <c r="F19" s="282"/>
      <c r="G19" s="72"/>
      <c r="H19" s="72"/>
      <c r="I19" s="709"/>
      <c r="J19" s="710"/>
      <c r="K19" s="55"/>
      <c r="L19" s="266"/>
      <c r="M19" s="13">
        <f t="shared" si="0"/>
      </c>
      <c r="N19" s="13">
        <f t="shared" si="1"/>
      </c>
    </row>
    <row r="20" spans="1:14" ht="19.5" customHeight="1">
      <c r="A20" s="72"/>
      <c r="B20" s="72"/>
      <c r="C20" s="72"/>
      <c r="D20" s="55"/>
      <c r="E20" s="266"/>
      <c r="F20" s="282"/>
      <c r="G20" s="72"/>
      <c r="H20" s="72"/>
      <c r="I20" s="709"/>
      <c r="J20" s="710"/>
      <c r="K20" s="55"/>
      <c r="L20" s="266"/>
      <c r="M20" s="13">
        <f t="shared" si="0"/>
      </c>
      <c r="N20" s="13">
        <f t="shared" si="1"/>
      </c>
    </row>
    <row r="21" spans="1:14" ht="19.5" customHeight="1">
      <c r="A21" s="72"/>
      <c r="B21" s="72"/>
      <c r="C21" s="72"/>
      <c r="D21" s="55"/>
      <c r="E21" s="266"/>
      <c r="F21" s="282"/>
      <c r="G21" s="72"/>
      <c r="H21" s="72"/>
      <c r="I21" s="709"/>
      <c r="J21" s="710"/>
      <c r="K21" s="55"/>
      <c r="L21" s="266"/>
      <c r="M21" s="13">
        <f t="shared" si="0"/>
      </c>
      <c r="N21" s="13">
        <f t="shared" si="1"/>
      </c>
    </row>
    <row r="22" spans="1:14" ht="19.5" customHeight="1">
      <c r="A22" s="72"/>
      <c r="B22" s="72"/>
      <c r="C22" s="72"/>
      <c r="D22" s="55"/>
      <c r="E22" s="266"/>
      <c r="F22" s="282"/>
      <c r="G22" s="72"/>
      <c r="H22" s="72"/>
      <c r="I22" s="709"/>
      <c r="J22" s="710"/>
      <c r="K22" s="55"/>
      <c r="L22" s="266"/>
      <c r="M22" s="13">
        <f t="shared" si="0"/>
      </c>
      <c r="N22" s="13">
        <f t="shared" si="1"/>
      </c>
    </row>
    <row r="23" spans="1:14" ht="19.5" customHeight="1">
      <c r="A23" s="72"/>
      <c r="B23" s="72"/>
      <c r="C23" s="72"/>
      <c r="D23" s="55"/>
      <c r="E23" s="266"/>
      <c r="F23" s="282"/>
      <c r="G23" s="72"/>
      <c r="H23" s="72"/>
      <c r="I23" s="709"/>
      <c r="J23" s="710"/>
      <c r="K23" s="55"/>
      <c r="L23" s="266"/>
      <c r="M23" s="13">
        <f t="shared" si="0"/>
      </c>
      <c r="N23" s="13">
        <f t="shared" si="1"/>
      </c>
    </row>
    <row r="24" spans="1:14" ht="19.5" customHeight="1">
      <c r="A24" s="72"/>
      <c r="B24" s="72"/>
      <c r="C24" s="72"/>
      <c r="D24" s="55"/>
      <c r="E24" s="266"/>
      <c r="F24" s="282"/>
      <c r="G24" s="72"/>
      <c r="H24" s="72"/>
      <c r="I24" s="709"/>
      <c r="J24" s="710"/>
      <c r="K24" s="55"/>
      <c r="L24" s="266"/>
      <c r="M24" s="13">
        <f t="shared" si="0"/>
      </c>
      <c r="N24" s="13">
        <f t="shared" si="1"/>
      </c>
    </row>
    <row r="25" spans="1:14" ht="19.5" customHeight="1">
      <c r="A25" s="72"/>
      <c r="B25" s="72"/>
      <c r="C25" s="72"/>
      <c r="D25" s="55"/>
      <c r="E25" s="266"/>
      <c r="F25" s="282"/>
      <c r="G25" s="72"/>
      <c r="H25" s="72"/>
      <c r="I25" s="709"/>
      <c r="J25" s="710"/>
      <c r="K25" s="55"/>
      <c r="L25" s="266"/>
      <c r="M25" s="13">
        <f t="shared" si="0"/>
      </c>
      <c r="N25" s="13">
        <f t="shared" si="1"/>
      </c>
    </row>
    <row r="26" spans="1:14" ht="19.5" customHeight="1">
      <c r="A26" s="72"/>
      <c r="B26" s="72"/>
      <c r="C26" s="72"/>
      <c r="D26" s="55"/>
      <c r="E26" s="266"/>
      <c r="F26" s="282"/>
      <c r="G26" s="72"/>
      <c r="H26" s="72"/>
      <c r="I26" s="709"/>
      <c r="J26" s="710"/>
      <c r="K26" s="55"/>
      <c r="L26" s="266"/>
      <c r="M26" s="13">
        <f t="shared" si="0"/>
      </c>
      <c r="N26" s="13">
        <f t="shared" si="1"/>
      </c>
    </row>
    <row r="27" spans="1:14" ht="19.5" customHeight="1">
      <c r="A27" s="72"/>
      <c r="B27" s="72"/>
      <c r="C27" s="72"/>
      <c r="D27" s="55"/>
      <c r="E27" s="266"/>
      <c r="F27" s="282"/>
      <c r="G27" s="72"/>
      <c r="H27" s="72"/>
      <c r="I27" s="709"/>
      <c r="J27" s="710"/>
      <c r="K27" s="55"/>
      <c r="L27" s="266"/>
      <c r="M27" s="13">
        <f t="shared" si="0"/>
      </c>
      <c r="N27" s="13">
        <f t="shared" si="1"/>
      </c>
    </row>
    <row r="28" spans="1:14" ht="19.5" customHeight="1">
      <c r="A28" s="72"/>
      <c r="B28" s="72"/>
      <c r="C28" s="72"/>
      <c r="D28" s="55"/>
      <c r="E28" s="266"/>
      <c r="F28" s="282"/>
      <c r="G28" s="72"/>
      <c r="H28" s="72"/>
      <c r="I28" s="709"/>
      <c r="J28" s="710"/>
      <c r="K28" s="55"/>
      <c r="L28" s="266"/>
      <c r="M28" s="13">
        <f t="shared" si="0"/>
      </c>
      <c r="N28" s="13">
        <f t="shared" si="1"/>
      </c>
    </row>
    <row r="29" spans="1:14" ht="19.5" customHeight="1">
      <c r="A29" s="72"/>
      <c r="B29" s="72"/>
      <c r="C29" s="72"/>
      <c r="D29" s="55"/>
      <c r="E29" s="266"/>
      <c r="F29" s="282"/>
      <c r="G29" s="72"/>
      <c r="H29" s="72"/>
      <c r="I29" s="709"/>
      <c r="J29" s="710"/>
      <c r="K29" s="55"/>
      <c r="L29" s="266"/>
      <c r="M29" s="13">
        <f t="shared" si="0"/>
      </c>
      <c r="N29" s="13">
        <f t="shared" si="1"/>
      </c>
    </row>
    <row r="30" spans="1:14" ht="19.5" customHeight="1">
      <c r="A30" s="72"/>
      <c r="B30" s="72"/>
      <c r="C30" s="72"/>
      <c r="D30" s="55"/>
      <c r="E30" s="266"/>
      <c r="F30" s="282"/>
      <c r="G30" s="72"/>
      <c r="H30" s="72"/>
      <c r="I30" s="709"/>
      <c r="J30" s="710"/>
      <c r="K30" s="55"/>
      <c r="L30" s="266"/>
      <c r="M30" s="13">
        <f t="shared" si="0"/>
      </c>
      <c r="N30" s="13">
        <f t="shared" si="1"/>
      </c>
    </row>
    <row r="31" spans="1:14" ht="19.5" customHeight="1">
      <c r="A31" s="72"/>
      <c r="B31" s="72"/>
      <c r="C31" s="72"/>
      <c r="D31" s="55"/>
      <c r="E31" s="266"/>
      <c r="F31" s="282"/>
      <c r="G31" s="72"/>
      <c r="H31" s="72"/>
      <c r="I31" s="709"/>
      <c r="J31" s="710"/>
      <c r="K31" s="55"/>
      <c r="L31" s="266"/>
      <c r="M31" s="13">
        <f t="shared" si="0"/>
      </c>
      <c r="N31" s="13">
        <f t="shared" si="1"/>
      </c>
    </row>
    <row r="32" spans="1:14" ht="19.5" customHeight="1">
      <c r="A32" s="72"/>
      <c r="B32" s="72"/>
      <c r="C32" s="72"/>
      <c r="D32" s="55"/>
      <c r="E32" s="266"/>
      <c r="F32" s="282"/>
      <c r="G32" s="72"/>
      <c r="H32" s="72"/>
      <c r="I32" s="709"/>
      <c r="J32" s="710"/>
      <c r="K32" s="55"/>
      <c r="L32" s="266"/>
      <c r="M32" s="13">
        <f t="shared" si="0"/>
      </c>
      <c r="N32" s="13">
        <f t="shared" si="1"/>
      </c>
    </row>
    <row r="33" spans="1:14" ht="19.5" customHeight="1">
      <c r="A33" s="72"/>
      <c r="B33" s="72"/>
      <c r="C33" s="72"/>
      <c r="D33" s="55"/>
      <c r="E33" s="266"/>
      <c r="F33" s="282"/>
      <c r="G33" s="72"/>
      <c r="H33" s="72"/>
      <c r="I33" s="709"/>
      <c r="J33" s="710"/>
      <c r="K33" s="55"/>
      <c r="L33" s="266"/>
      <c r="M33" s="13">
        <f t="shared" si="0"/>
      </c>
      <c r="N33" s="13">
        <f t="shared" si="1"/>
      </c>
    </row>
    <row r="34" spans="1:14" ht="19.5" customHeight="1">
      <c r="A34" s="72"/>
      <c r="B34" s="72"/>
      <c r="C34" s="72"/>
      <c r="D34" s="55"/>
      <c r="E34" s="266"/>
      <c r="F34" s="282"/>
      <c r="G34" s="72"/>
      <c r="H34" s="72"/>
      <c r="I34" s="709"/>
      <c r="J34" s="710"/>
      <c r="K34" s="55"/>
      <c r="L34" s="266"/>
      <c r="M34" s="13">
        <f t="shared" si="0"/>
      </c>
      <c r="N34" s="13">
        <f t="shared" si="1"/>
      </c>
    </row>
    <row r="35" spans="1:14" ht="19.5" customHeight="1">
      <c r="A35" s="72"/>
      <c r="B35" s="72"/>
      <c r="C35" s="72"/>
      <c r="D35" s="55"/>
      <c r="E35" s="266"/>
      <c r="F35" s="282"/>
      <c r="G35" s="72"/>
      <c r="H35" s="72"/>
      <c r="I35" s="709"/>
      <c r="J35" s="710"/>
      <c r="K35" s="55"/>
      <c r="L35" s="266"/>
      <c r="M35" s="13">
        <f t="shared" si="0"/>
      </c>
      <c r="N35" s="13">
        <f t="shared" si="1"/>
      </c>
    </row>
    <row r="36" spans="1:14" ht="19.5" customHeight="1">
      <c r="A36" s="72"/>
      <c r="B36" s="72"/>
      <c r="C36" s="72"/>
      <c r="D36" s="55"/>
      <c r="E36" s="266"/>
      <c r="F36" s="282"/>
      <c r="G36" s="72"/>
      <c r="H36" s="72"/>
      <c r="I36" s="709"/>
      <c r="J36" s="710"/>
      <c r="K36" s="55"/>
      <c r="L36" s="266"/>
      <c r="M36" s="13">
        <f t="shared" si="0"/>
      </c>
      <c r="N36" s="13">
        <f t="shared" si="1"/>
      </c>
    </row>
    <row r="37" spans="1:14" ht="19.5" customHeight="1">
      <c r="A37" s="72"/>
      <c r="B37" s="72"/>
      <c r="C37" s="72"/>
      <c r="D37" s="55"/>
      <c r="E37" s="266"/>
      <c r="F37" s="282"/>
      <c r="G37" s="72"/>
      <c r="H37" s="72"/>
      <c r="I37" s="709"/>
      <c r="J37" s="710"/>
      <c r="K37" s="55"/>
      <c r="L37" s="266"/>
      <c r="M37" s="13">
        <f t="shared" si="0"/>
      </c>
      <c r="N37" s="13">
        <f t="shared" si="1"/>
      </c>
    </row>
    <row r="38" spans="1:14" ht="19.5" customHeight="1">
      <c r="A38" s="72"/>
      <c r="B38" s="72"/>
      <c r="C38" s="72"/>
      <c r="D38" s="55"/>
      <c r="E38" s="266"/>
      <c r="F38" s="282"/>
      <c r="G38" s="72"/>
      <c r="H38" s="72"/>
      <c r="I38" s="709"/>
      <c r="J38" s="710"/>
      <c r="K38" s="55"/>
      <c r="L38" s="266"/>
      <c r="M38" s="13">
        <f>IF(D38&lt;&gt;"","E","")</f>
      </c>
      <c r="N38" s="13">
        <f>IF(K38&lt;&gt;"","S","")</f>
      </c>
    </row>
    <row r="39" spans="1:14" ht="19.5" customHeight="1">
      <c r="A39" s="72"/>
      <c r="B39" s="72"/>
      <c r="C39" s="72"/>
      <c r="D39" s="55"/>
      <c r="E39" s="266"/>
      <c r="F39" s="282"/>
      <c r="G39" s="72"/>
      <c r="H39" s="72"/>
      <c r="I39" s="709"/>
      <c r="J39" s="710"/>
      <c r="K39" s="55"/>
      <c r="L39" s="266"/>
      <c r="M39" s="13">
        <f>IF(D39&lt;&gt;"","E","")</f>
      </c>
      <c r="N39" s="13">
        <f>IF(K39&lt;&gt;"","S","")</f>
      </c>
    </row>
    <row r="40" spans="1:14" ht="19.5" customHeight="1">
      <c r="A40" s="72"/>
      <c r="B40" s="72"/>
      <c r="C40" s="72"/>
      <c r="D40" s="55"/>
      <c r="E40" s="266"/>
      <c r="F40" s="282"/>
      <c r="G40" s="72"/>
      <c r="H40" s="72"/>
      <c r="I40" s="709"/>
      <c r="J40" s="710"/>
      <c r="K40" s="55"/>
      <c r="L40" s="266"/>
      <c r="M40" s="13">
        <f>IF(D40&lt;&gt;"","E","")</f>
      </c>
      <c r="N40" s="13">
        <f>IF(K40&lt;&gt;"","S","")</f>
      </c>
    </row>
    <row r="41" spans="1:14" ht="19.5" customHeight="1">
      <c r="A41" s="72"/>
      <c r="B41" s="72"/>
      <c r="C41" s="72"/>
      <c r="D41" s="55"/>
      <c r="E41" s="266"/>
      <c r="F41" s="282"/>
      <c r="G41" s="72"/>
      <c r="H41" s="72"/>
      <c r="I41" s="709"/>
      <c r="J41" s="710"/>
      <c r="K41" s="55"/>
      <c r="L41" s="266"/>
      <c r="M41" s="13">
        <f>IF(D41&lt;&gt;"","E","")</f>
      </c>
      <c r="N41" s="13">
        <f>IF(K41&lt;&gt;"","S","")</f>
      </c>
    </row>
    <row r="42" spans="1:14" ht="19.5" customHeight="1">
      <c r="A42" s="72"/>
      <c r="B42" s="72"/>
      <c r="C42" s="72"/>
      <c r="D42" s="55"/>
      <c r="E42" s="266"/>
      <c r="F42" s="282"/>
      <c r="G42" s="72"/>
      <c r="H42" s="72"/>
      <c r="I42" s="709"/>
      <c r="J42" s="710"/>
      <c r="K42" s="55"/>
      <c r="L42" s="266"/>
      <c r="M42" s="13">
        <f>IF(D42&lt;&gt;"","E","")</f>
      </c>
      <c r="N42" s="13">
        <f>IF(K42&lt;&gt;"","S","")</f>
      </c>
    </row>
    <row r="43" spans="1:14" ht="19.5" customHeight="1">
      <c r="A43" s="72"/>
      <c r="B43" s="72"/>
      <c r="C43" s="72"/>
      <c r="D43" s="55"/>
      <c r="E43" s="266"/>
      <c r="F43" s="282"/>
      <c r="G43" s="72"/>
      <c r="H43" s="72"/>
      <c r="I43" s="709"/>
      <c r="J43" s="710"/>
      <c r="K43" s="55"/>
      <c r="L43" s="266"/>
      <c r="M43" s="13">
        <f t="shared" si="0"/>
      </c>
      <c r="N43" s="13">
        <f t="shared" si="1"/>
      </c>
    </row>
    <row r="44" spans="1:14" ht="19.5" customHeight="1">
      <c r="A44" s="72"/>
      <c r="B44" s="72"/>
      <c r="C44" s="72"/>
      <c r="D44" s="55"/>
      <c r="E44" s="266"/>
      <c r="F44" s="282"/>
      <c r="G44" s="72"/>
      <c r="H44" s="72"/>
      <c r="I44" s="709"/>
      <c r="J44" s="710"/>
      <c r="K44" s="55"/>
      <c r="L44" s="266"/>
      <c r="M44" s="13">
        <f t="shared" si="0"/>
      </c>
      <c r="N44" s="13">
        <f t="shared" si="1"/>
      </c>
    </row>
    <row r="45" spans="1:14" ht="19.5" customHeight="1">
      <c r="A45" s="72"/>
      <c r="B45" s="72"/>
      <c r="C45" s="72"/>
      <c r="D45" s="55"/>
      <c r="E45" s="266"/>
      <c r="F45" s="282"/>
      <c r="G45" s="72"/>
      <c r="H45" s="72"/>
      <c r="I45" s="709"/>
      <c r="J45" s="710"/>
      <c r="K45" s="55"/>
      <c r="L45" s="266"/>
      <c r="M45" s="13">
        <f t="shared" si="0"/>
      </c>
      <c r="N45" s="13">
        <f t="shared" si="1"/>
      </c>
    </row>
    <row r="46" spans="1:14" ht="19.5" customHeight="1">
      <c r="A46" s="72"/>
      <c r="B46" s="72"/>
      <c r="C46" s="72"/>
      <c r="D46" s="55"/>
      <c r="E46" s="266"/>
      <c r="F46" s="282"/>
      <c r="G46" s="72"/>
      <c r="H46" s="72"/>
      <c r="I46" s="709"/>
      <c r="J46" s="710"/>
      <c r="K46" s="55"/>
      <c r="L46" s="266"/>
      <c r="M46" s="13">
        <f t="shared" si="0"/>
      </c>
      <c r="N46" s="13">
        <f t="shared" si="1"/>
      </c>
    </row>
    <row r="47" spans="1:14" ht="19.5" customHeight="1">
      <c r="A47" s="72"/>
      <c r="B47" s="72"/>
      <c r="C47" s="72"/>
      <c r="D47" s="55"/>
      <c r="E47" s="266"/>
      <c r="F47" s="282"/>
      <c r="G47" s="72"/>
      <c r="H47" s="72"/>
      <c r="I47" s="709"/>
      <c r="J47" s="710"/>
      <c r="K47" s="55"/>
      <c r="L47" s="266"/>
      <c r="M47" s="13">
        <f t="shared" si="0"/>
      </c>
      <c r="N47" s="13">
        <f t="shared" si="1"/>
      </c>
    </row>
    <row r="48" spans="1:14" ht="19.5" customHeight="1">
      <c r="A48" s="72"/>
      <c r="B48" s="72"/>
      <c r="C48" s="72"/>
      <c r="D48" s="55"/>
      <c r="E48" s="266"/>
      <c r="F48" s="282"/>
      <c r="G48" s="72"/>
      <c r="H48" s="72"/>
      <c r="I48" s="709"/>
      <c r="J48" s="710"/>
      <c r="K48" s="55"/>
      <c r="L48" s="266"/>
      <c r="M48" s="13">
        <f t="shared" si="0"/>
      </c>
      <c r="N48" s="13">
        <f t="shared" si="1"/>
      </c>
    </row>
    <row r="49" spans="1:14" ht="19.5" customHeight="1" thickBot="1">
      <c r="A49" s="74"/>
      <c r="B49" s="74"/>
      <c r="C49" s="74"/>
      <c r="D49" s="56"/>
      <c r="E49" s="267"/>
      <c r="F49" s="282"/>
      <c r="G49" s="74"/>
      <c r="H49" s="74"/>
      <c r="I49" s="712"/>
      <c r="J49" s="713"/>
      <c r="K49" s="56"/>
      <c r="L49" s="267"/>
      <c r="M49" s="13">
        <f t="shared" si="0"/>
      </c>
      <c r="N49" s="13">
        <f t="shared" si="1"/>
      </c>
    </row>
    <row r="51" spans="1:3" ht="18">
      <c r="A51" s="711" t="s">
        <v>324</v>
      </c>
      <c r="B51" s="711"/>
      <c r="C51" s="711"/>
    </row>
    <row r="52" spans="1:3" ht="18">
      <c r="A52" s="283" t="s">
        <v>356</v>
      </c>
      <c r="B52" s="283"/>
      <c r="C52" s="283"/>
    </row>
  </sheetData>
  <sheetProtection password="E355" sheet="1" selectLockedCells="1"/>
  <mergeCells count="58">
    <mergeCell ref="A8:B9"/>
    <mergeCell ref="A12:E12"/>
    <mergeCell ref="A1:L1"/>
    <mergeCell ref="J6:L8"/>
    <mergeCell ref="J4:L5"/>
    <mergeCell ref="J9:L9"/>
    <mergeCell ref="C8:E9"/>
    <mergeCell ref="A4:E4"/>
    <mergeCell ref="A5:E6"/>
    <mergeCell ref="G4:I5"/>
    <mergeCell ref="A7:B7"/>
    <mergeCell ref="A13:A14"/>
    <mergeCell ref="G6:I8"/>
    <mergeCell ref="C7:E7"/>
    <mergeCell ref="G9:I9"/>
    <mergeCell ref="I20:J20"/>
    <mergeCell ref="B14:C14"/>
    <mergeCell ref="I13:J13"/>
    <mergeCell ref="G12:L12"/>
    <mergeCell ref="G13:G14"/>
    <mergeCell ref="L13:L14"/>
    <mergeCell ref="I30:J30"/>
    <mergeCell ref="I31:J31"/>
    <mergeCell ref="I19:J19"/>
    <mergeCell ref="I22:J22"/>
    <mergeCell ref="E13:E14"/>
    <mergeCell ref="H14:J14"/>
    <mergeCell ref="I15:J15"/>
    <mergeCell ref="I32:J32"/>
    <mergeCell ref="I37:J37"/>
    <mergeCell ref="I28:J28"/>
    <mergeCell ref="I16:J16"/>
    <mergeCell ref="I17:J17"/>
    <mergeCell ref="I24:J24"/>
    <mergeCell ref="I27:J27"/>
    <mergeCell ref="I23:J23"/>
    <mergeCell ref="I21:J21"/>
    <mergeCell ref="I18:J18"/>
    <mergeCell ref="A51:C51"/>
    <mergeCell ref="I48:J48"/>
    <mergeCell ref="I49:J49"/>
    <mergeCell ref="I25:J25"/>
    <mergeCell ref="I26:J26"/>
    <mergeCell ref="I29:J29"/>
    <mergeCell ref="I47:J47"/>
    <mergeCell ref="I46:J46"/>
    <mergeCell ref="I35:J35"/>
    <mergeCell ref="I36:J36"/>
    <mergeCell ref="I44:J44"/>
    <mergeCell ref="I45:J45"/>
    <mergeCell ref="I33:J33"/>
    <mergeCell ref="I34:J34"/>
    <mergeCell ref="I40:J40"/>
    <mergeCell ref="I43:J43"/>
    <mergeCell ref="I42:J42"/>
    <mergeCell ref="I38:J38"/>
    <mergeCell ref="I39:J39"/>
    <mergeCell ref="I41:J41"/>
  </mergeCells>
  <printOptions horizontalCentered="1" verticalCentered="1"/>
  <pageMargins left="0" right="0" top="0" bottom="0" header="0" footer="0"/>
  <pageSetup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dimension ref="A1:J55"/>
  <sheetViews>
    <sheetView showGridLines="0" view="pageBreakPreview" zoomScale="50" zoomScaleSheetLayoutView="50" zoomScalePageLayoutView="0" workbookViewId="0" topLeftCell="A1">
      <selection activeCell="A3" sqref="A3:O68"/>
    </sheetView>
  </sheetViews>
  <sheetFormatPr defaultColWidth="11.421875" defaultRowHeight="12.75"/>
  <cols>
    <col min="1" max="1" width="93.7109375" style="42" customWidth="1"/>
    <col min="2" max="10" width="30.7109375" style="42" customWidth="1"/>
    <col min="11" max="16384" width="11.421875" style="42" customWidth="1"/>
  </cols>
  <sheetData>
    <row r="1" spans="1:10" ht="26.25">
      <c r="A1" s="786" t="s">
        <v>436</v>
      </c>
      <c r="B1" s="786"/>
      <c r="C1" s="786"/>
      <c r="D1" s="786"/>
      <c r="E1" s="786"/>
      <c r="F1" s="786"/>
      <c r="G1" s="786"/>
      <c r="H1" s="786"/>
      <c r="I1" s="786"/>
      <c r="J1" s="786"/>
    </row>
    <row r="2" spans="1:10" ht="18">
      <c r="A2" s="97"/>
      <c r="B2" s="97"/>
      <c r="C2" s="97"/>
      <c r="D2" s="97"/>
      <c r="E2" s="97"/>
      <c r="F2" s="97"/>
      <c r="G2" s="97"/>
      <c r="H2" s="97"/>
      <c r="I2" s="97"/>
      <c r="J2" s="97"/>
    </row>
    <row r="3" spans="1:10" s="44" customFormat="1" ht="12" customHeight="1" thickBot="1">
      <c r="A3" s="108"/>
      <c r="B3" s="108"/>
      <c r="C3" s="109"/>
      <c r="D3" s="109"/>
      <c r="E3" s="109"/>
      <c r="F3" s="109"/>
      <c r="G3" s="109"/>
      <c r="H3" s="110"/>
      <c r="I3" s="110"/>
      <c r="J3" s="109"/>
    </row>
    <row r="4" spans="1:10" s="44" customFormat="1" ht="30" customHeight="1" thickBot="1">
      <c r="A4" s="778" t="s">
        <v>228</v>
      </c>
      <c r="B4" s="787"/>
      <c r="C4" s="787"/>
      <c r="D4" s="779"/>
      <c r="E4" s="292"/>
      <c r="F4" s="794" t="s">
        <v>224</v>
      </c>
      <c r="G4" s="795"/>
      <c r="H4" s="761">
        <f>IF(Carátula!E12="","",Carátula!E12)</f>
      </c>
      <c r="I4" s="761"/>
      <c r="J4" s="762"/>
    </row>
    <row r="5" spans="1:10" s="44" customFormat="1" ht="30" customHeight="1" thickBot="1">
      <c r="A5" s="772">
        <f>IF(Carátula!E8="","",Carátula!E8)</f>
      </c>
      <c r="B5" s="773"/>
      <c r="C5" s="773"/>
      <c r="D5" s="774"/>
      <c r="E5" s="293"/>
      <c r="F5" s="798"/>
      <c r="G5" s="799"/>
      <c r="H5" s="763"/>
      <c r="I5" s="763"/>
      <c r="J5" s="764"/>
    </row>
    <row r="6" spans="1:10" s="44" customFormat="1" ht="30" customHeight="1" thickBot="1">
      <c r="A6" s="775"/>
      <c r="B6" s="776"/>
      <c r="C6" s="776"/>
      <c r="D6" s="777"/>
      <c r="E6" s="293"/>
      <c r="F6" s="794" t="s">
        <v>225</v>
      </c>
      <c r="G6" s="795"/>
      <c r="H6" s="761">
        <f>IF(Carátula!E13="","",Carátula!E13)</f>
      </c>
      <c r="I6" s="761"/>
      <c r="J6" s="762"/>
    </row>
    <row r="7" spans="1:10" s="44" customFormat="1" ht="30" customHeight="1" thickBot="1">
      <c r="A7" s="778" t="s">
        <v>234</v>
      </c>
      <c r="B7" s="779"/>
      <c r="C7" s="778" t="s">
        <v>236</v>
      </c>
      <c r="D7" s="779"/>
      <c r="E7" s="292"/>
      <c r="F7" s="796"/>
      <c r="G7" s="797"/>
      <c r="H7" s="765"/>
      <c r="I7" s="765"/>
      <c r="J7" s="766"/>
    </row>
    <row r="8" spans="1:10" s="44" customFormat="1" ht="30" customHeight="1" thickBot="1">
      <c r="A8" s="790">
        <f>IF(Carátula!E11="","",Carátula!E11)</f>
      </c>
      <c r="B8" s="791"/>
      <c r="C8" s="801"/>
      <c r="D8" s="802"/>
      <c r="E8" s="294"/>
      <c r="F8" s="798"/>
      <c r="G8" s="799"/>
      <c r="H8" s="763"/>
      <c r="I8" s="763"/>
      <c r="J8" s="764"/>
    </row>
    <row r="9" spans="1:10" s="44" customFormat="1" ht="30" customHeight="1" thickBot="1">
      <c r="A9" s="792"/>
      <c r="B9" s="793"/>
      <c r="C9" s="803"/>
      <c r="D9" s="804"/>
      <c r="E9" s="294"/>
      <c r="F9" s="798" t="s">
        <v>226</v>
      </c>
      <c r="G9" s="799"/>
      <c r="H9" s="767">
        <f>IF(Carátula!E14="","",Carátula!E14)</f>
      </c>
      <c r="I9" s="767"/>
      <c r="J9" s="768"/>
    </row>
    <row r="10" spans="1:10" s="44" customFormat="1" ht="30" customHeight="1" thickBot="1">
      <c r="A10" s="111"/>
      <c r="B10" s="111"/>
      <c r="C10" s="112"/>
      <c r="D10" s="112"/>
      <c r="E10" s="295"/>
      <c r="F10" s="49"/>
      <c r="G10" s="113"/>
      <c r="H10" s="113"/>
      <c r="I10" s="113"/>
      <c r="J10" s="113"/>
    </row>
    <row r="11" spans="1:10" s="44" customFormat="1" ht="30" customHeight="1" thickBot="1">
      <c r="A11" s="287" t="s">
        <v>227</v>
      </c>
      <c r="B11" s="769"/>
      <c r="C11" s="770"/>
      <c r="D11" s="771"/>
      <c r="E11" s="296"/>
      <c r="F11" s="46"/>
      <c r="G11" s="90"/>
      <c r="H11" s="46"/>
      <c r="I11" s="46"/>
      <c r="J11" s="46"/>
    </row>
    <row r="12" spans="1:10" s="44" customFormat="1" ht="30" customHeight="1" thickBot="1">
      <c r="A12" s="109"/>
      <c r="B12" s="109"/>
      <c r="C12" s="46"/>
      <c r="D12" s="46"/>
      <c r="E12" s="46"/>
      <c r="F12" s="46"/>
      <c r="G12" s="90"/>
      <c r="H12" s="46"/>
      <c r="I12" s="46"/>
      <c r="J12" s="288" t="s">
        <v>1</v>
      </c>
    </row>
    <row r="13" spans="1:10" s="44" customFormat="1" ht="21.75" customHeight="1" thickBot="1">
      <c r="A13" s="784" t="s">
        <v>4</v>
      </c>
      <c r="B13" s="806" t="s">
        <v>6</v>
      </c>
      <c r="C13" s="807"/>
      <c r="D13" s="789" t="s">
        <v>7</v>
      </c>
      <c r="E13" s="805"/>
      <c r="F13" s="784" t="s">
        <v>176</v>
      </c>
      <c r="G13" s="788" t="s">
        <v>8</v>
      </c>
      <c r="H13" s="789"/>
      <c r="I13" s="784" t="s">
        <v>317</v>
      </c>
      <c r="J13" s="782" t="s">
        <v>83</v>
      </c>
    </row>
    <row r="14" spans="1:10" s="44" customFormat="1" ht="54" customHeight="1" thickBot="1">
      <c r="A14" s="800"/>
      <c r="B14" s="309" t="s">
        <v>355</v>
      </c>
      <c r="C14" s="290" t="s">
        <v>390</v>
      </c>
      <c r="D14" s="298" t="s">
        <v>9</v>
      </c>
      <c r="E14" s="309" t="s">
        <v>10</v>
      </c>
      <c r="F14" s="800"/>
      <c r="G14" s="308" t="s">
        <v>11</v>
      </c>
      <c r="H14" s="297" t="s">
        <v>12</v>
      </c>
      <c r="I14" s="785"/>
      <c r="J14" s="783"/>
    </row>
    <row r="15" spans="1:10" s="44" customFormat="1" ht="30" customHeight="1" thickBot="1">
      <c r="A15" s="303" t="s">
        <v>28</v>
      </c>
      <c r="B15" s="304">
        <f>SUM(B16:B50)</f>
        <v>0</v>
      </c>
      <c r="C15" s="304">
        <f>SUM(C16:C50)</f>
        <v>0</v>
      </c>
      <c r="D15" s="305">
        <f>SUM(D16:D50)</f>
        <v>0</v>
      </c>
      <c r="E15" s="305">
        <f>SUM(E16:E50)</f>
        <v>0</v>
      </c>
      <c r="F15" s="305">
        <f>E15-D15</f>
        <v>0</v>
      </c>
      <c r="G15" s="305">
        <f>SUM(G16:G50)</f>
        <v>0</v>
      </c>
      <c r="H15" s="306">
        <f>SUM(H16:H50)</f>
        <v>0</v>
      </c>
      <c r="I15" s="306">
        <f>SUM(I16:I50)</f>
        <v>0</v>
      </c>
      <c r="J15" s="307">
        <f>SUM(B15,C15)-SUM(F15,G15,H15,I15)</f>
        <v>0</v>
      </c>
    </row>
    <row r="16" spans="1:10" s="44" customFormat="1" ht="30" customHeight="1">
      <c r="A16" s="311"/>
      <c r="B16" s="312"/>
      <c r="C16" s="312"/>
      <c r="D16" s="312"/>
      <c r="E16" s="312"/>
      <c r="F16" s="300">
        <f>SUM(E16)-SUM(D16)</f>
        <v>0</v>
      </c>
      <c r="G16" s="317"/>
      <c r="H16" s="317"/>
      <c r="I16" s="318"/>
      <c r="J16" s="300">
        <f>SUM(B16,C16)-SUM(F16,G16,H16,I16)</f>
        <v>0</v>
      </c>
    </row>
    <row r="17" spans="1:10" s="44" customFormat="1" ht="30" customHeight="1">
      <c r="A17" s="313"/>
      <c r="B17" s="314"/>
      <c r="C17" s="314"/>
      <c r="D17" s="314"/>
      <c r="E17" s="314"/>
      <c r="F17" s="301">
        <f aca="true" t="shared" si="0" ref="F17:F49">SUM(E17)-SUM(D17)</f>
        <v>0</v>
      </c>
      <c r="G17" s="319"/>
      <c r="H17" s="319"/>
      <c r="I17" s="320"/>
      <c r="J17" s="301">
        <f aca="true" t="shared" si="1" ref="J17:J50">SUM(B17,C17)-SUM(F17,G17,H17,I17)</f>
        <v>0</v>
      </c>
    </row>
    <row r="18" spans="1:10" s="44" customFormat="1" ht="30" customHeight="1">
      <c r="A18" s="313"/>
      <c r="B18" s="314"/>
      <c r="C18" s="314"/>
      <c r="D18" s="314"/>
      <c r="E18" s="314"/>
      <c r="F18" s="301">
        <f t="shared" si="0"/>
        <v>0</v>
      </c>
      <c r="G18" s="319"/>
      <c r="H18" s="319"/>
      <c r="I18" s="320"/>
      <c r="J18" s="301">
        <f t="shared" si="1"/>
        <v>0</v>
      </c>
    </row>
    <row r="19" spans="1:10" s="44" customFormat="1" ht="30" customHeight="1">
      <c r="A19" s="313"/>
      <c r="B19" s="314"/>
      <c r="C19" s="314"/>
      <c r="D19" s="314"/>
      <c r="E19" s="314"/>
      <c r="F19" s="301">
        <f>SUM(E19)-SUM(D19)</f>
        <v>0</v>
      </c>
      <c r="G19" s="319"/>
      <c r="H19" s="319"/>
      <c r="I19" s="320"/>
      <c r="J19" s="301">
        <f t="shared" si="1"/>
        <v>0</v>
      </c>
    </row>
    <row r="20" spans="1:10" s="44" customFormat="1" ht="30" customHeight="1">
      <c r="A20" s="313"/>
      <c r="B20" s="314"/>
      <c r="C20" s="314"/>
      <c r="D20" s="314"/>
      <c r="E20" s="314"/>
      <c r="F20" s="301">
        <f t="shared" si="0"/>
        <v>0</v>
      </c>
      <c r="G20" s="319"/>
      <c r="H20" s="319"/>
      <c r="I20" s="320"/>
      <c r="J20" s="301">
        <f t="shared" si="1"/>
        <v>0</v>
      </c>
    </row>
    <row r="21" spans="1:10" s="44" customFormat="1" ht="30" customHeight="1">
      <c r="A21" s="313"/>
      <c r="B21" s="314"/>
      <c r="C21" s="314"/>
      <c r="D21" s="314"/>
      <c r="E21" s="314"/>
      <c r="F21" s="301">
        <f t="shared" si="0"/>
        <v>0</v>
      </c>
      <c r="G21" s="319"/>
      <c r="H21" s="319"/>
      <c r="I21" s="320"/>
      <c r="J21" s="301">
        <f t="shared" si="1"/>
        <v>0</v>
      </c>
    </row>
    <row r="22" spans="1:10" s="44" customFormat="1" ht="30" customHeight="1">
      <c r="A22" s="313"/>
      <c r="B22" s="314"/>
      <c r="C22" s="314"/>
      <c r="D22" s="314"/>
      <c r="E22" s="314"/>
      <c r="F22" s="301">
        <f t="shared" si="0"/>
        <v>0</v>
      </c>
      <c r="G22" s="319"/>
      <c r="H22" s="319"/>
      <c r="I22" s="320"/>
      <c r="J22" s="301">
        <f t="shared" si="1"/>
        <v>0</v>
      </c>
    </row>
    <row r="23" spans="1:10" s="44" customFormat="1" ht="30" customHeight="1">
      <c r="A23" s="313"/>
      <c r="B23" s="314"/>
      <c r="C23" s="314"/>
      <c r="D23" s="314"/>
      <c r="E23" s="314"/>
      <c r="F23" s="301">
        <f t="shared" si="0"/>
        <v>0</v>
      </c>
      <c r="G23" s="319"/>
      <c r="H23" s="319"/>
      <c r="I23" s="320"/>
      <c r="J23" s="301">
        <f t="shared" si="1"/>
        <v>0</v>
      </c>
    </row>
    <row r="24" spans="1:10" s="44" customFormat="1" ht="30" customHeight="1">
      <c r="A24" s="313"/>
      <c r="B24" s="314"/>
      <c r="C24" s="314"/>
      <c r="D24" s="314"/>
      <c r="E24" s="314"/>
      <c r="F24" s="301">
        <f t="shared" si="0"/>
        <v>0</v>
      </c>
      <c r="G24" s="319"/>
      <c r="H24" s="319"/>
      <c r="I24" s="320"/>
      <c r="J24" s="301">
        <f t="shared" si="1"/>
        <v>0</v>
      </c>
    </row>
    <row r="25" spans="1:10" s="44" customFormat="1" ht="30" customHeight="1">
      <c r="A25" s="313"/>
      <c r="B25" s="314"/>
      <c r="C25" s="314"/>
      <c r="D25" s="314"/>
      <c r="E25" s="314"/>
      <c r="F25" s="301">
        <f t="shared" si="0"/>
        <v>0</v>
      </c>
      <c r="G25" s="319"/>
      <c r="H25" s="319"/>
      <c r="I25" s="320"/>
      <c r="J25" s="301">
        <f t="shared" si="1"/>
        <v>0</v>
      </c>
    </row>
    <row r="26" spans="1:10" s="44" customFormat="1" ht="30" customHeight="1">
      <c r="A26" s="313"/>
      <c r="B26" s="314"/>
      <c r="C26" s="314"/>
      <c r="D26" s="314"/>
      <c r="E26" s="314"/>
      <c r="F26" s="301">
        <f t="shared" si="0"/>
        <v>0</v>
      </c>
      <c r="G26" s="319"/>
      <c r="H26" s="319"/>
      <c r="I26" s="320"/>
      <c r="J26" s="301">
        <f t="shared" si="1"/>
        <v>0</v>
      </c>
    </row>
    <row r="27" spans="1:10" s="44" customFormat="1" ht="30" customHeight="1">
      <c r="A27" s="313"/>
      <c r="B27" s="314"/>
      <c r="C27" s="314"/>
      <c r="D27" s="314"/>
      <c r="E27" s="314"/>
      <c r="F27" s="301">
        <f t="shared" si="0"/>
        <v>0</v>
      </c>
      <c r="G27" s="319"/>
      <c r="H27" s="319"/>
      <c r="I27" s="320"/>
      <c r="J27" s="301">
        <f t="shared" si="1"/>
        <v>0</v>
      </c>
    </row>
    <row r="28" spans="1:10" s="44" customFormat="1" ht="30" customHeight="1">
      <c r="A28" s="313"/>
      <c r="B28" s="314"/>
      <c r="C28" s="314"/>
      <c r="D28" s="314"/>
      <c r="E28" s="314"/>
      <c r="F28" s="301">
        <f t="shared" si="0"/>
        <v>0</v>
      </c>
      <c r="G28" s="319"/>
      <c r="H28" s="319"/>
      <c r="I28" s="320"/>
      <c r="J28" s="301">
        <f t="shared" si="1"/>
        <v>0</v>
      </c>
    </row>
    <row r="29" spans="1:10" s="44" customFormat="1" ht="30" customHeight="1">
      <c r="A29" s="313"/>
      <c r="B29" s="314"/>
      <c r="C29" s="314"/>
      <c r="D29" s="314"/>
      <c r="E29" s="314"/>
      <c r="F29" s="301">
        <f t="shared" si="0"/>
        <v>0</v>
      </c>
      <c r="G29" s="319"/>
      <c r="H29" s="319"/>
      <c r="I29" s="320"/>
      <c r="J29" s="301">
        <f t="shared" si="1"/>
        <v>0</v>
      </c>
    </row>
    <row r="30" spans="1:10" s="44" customFormat="1" ht="30" customHeight="1">
      <c r="A30" s="313"/>
      <c r="B30" s="314"/>
      <c r="C30" s="314"/>
      <c r="D30" s="314"/>
      <c r="E30" s="314"/>
      <c r="F30" s="301">
        <f>SUM(E30)-SUM(D30)</f>
        <v>0</v>
      </c>
      <c r="G30" s="319"/>
      <c r="H30" s="319"/>
      <c r="I30" s="320"/>
      <c r="J30" s="301">
        <f t="shared" si="1"/>
        <v>0</v>
      </c>
    </row>
    <row r="31" spans="1:10" s="44" customFormat="1" ht="30" customHeight="1">
      <c r="A31" s="313"/>
      <c r="B31" s="314"/>
      <c r="C31" s="314"/>
      <c r="D31" s="314"/>
      <c r="E31" s="314"/>
      <c r="F31" s="301">
        <f t="shared" si="0"/>
        <v>0</v>
      </c>
      <c r="G31" s="319"/>
      <c r="H31" s="319"/>
      <c r="I31" s="320"/>
      <c r="J31" s="301">
        <f t="shared" si="1"/>
        <v>0</v>
      </c>
    </row>
    <row r="32" spans="1:10" s="44" customFormat="1" ht="30" customHeight="1">
      <c r="A32" s="313"/>
      <c r="B32" s="314"/>
      <c r="C32" s="314"/>
      <c r="D32" s="314"/>
      <c r="E32" s="314"/>
      <c r="F32" s="301">
        <f t="shared" si="0"/>
        <v>0</v>
      </c>
      <c r="G32" s="319"/>
      <c r="H32" s="319"/>
      <c r="I32" s="320"/>
      <c r="J32" s="301">
        <f t="shared" si="1"/>
        <v>0</v>
      </c>
    </row>
    <row r="33" spans="1:10" s="44" customFormat="1" ht="30" customHeight="1">
      <c r="A33" s="313"/>
      <c r="B33" s="314"/>
      <c r="C33" s="314"/>
      <c r="D33" s="314"/>
      <c r="E33" s="314"/>
      <c r="F33" s="301">
        <f t="shared" si="0"/>
        <v>0</v>
      </c>
      <c r="G33" s="319"/>
      <c r="H33" s="319"/>
      <c r="I33" s="320"/>
      <c r="J33" s="301">
        <f t="shared" si="1"/>
        <v>0</v>
      </c>
    </row>
    <row r="34" spans="1:10" s="44" customFormat="1" ht="30" customHeight="1">
      <c r="A34" s="313"/>
      <c r="B34" s="314"/>
      <c r="C34" s="314"/>
      <c r="D34" s="314"/>
      <c r="E34" s="314"/>
      <c r="F34" s="301">
        <f t="shared" si="0"/>
        <v>0</v>
      </c>
      <c r="G34" s="319"/>
      <c r="H34" s="319"/>
      <c r="I34" s="320"/>
      <c r="J34" s="301">
        <f t="shared" si="1"/>
        <v>0</v>
      </c>
    </row>
    <row r="35" spans="1:10" s="44" customFormat="1" ht="30" customHeight="1">
      <c r="A35" s="313"/>
      <c r="B35" s="314"/>
      <c r="C35" s="314"/>
      <c r="D35" s="314"/>
      <c r="E35" s="314"/>
      <c r="F35" s="301">
        <f t="shared" si="0"/>
        <v>0</v>
      </c>
      <c r="G35" s="319"/>
      <c r="H35" s="319"/>
      <c r="I35" s="320"/>
      <c r="J35" s="301">
        <f t="shared" si="1"/>
        <v>0</v>
      </c>
    </row>
    <row r="36" spans="1:10" s="44" customFormat="1" ht="30" customHeight="1">
      <c r="A36" s="313"/>
      <c r="B36" s="314"/>
      <c r="C36" s="314"/>
      <c r="D36" s="314"/>
      <c r="E36" s="314"/>
      <c r="F36" s="301">
        <f t="shared" si="0"/>
        <v>0</v>
      </c>
      <c r="G36" s="319"/>
      <c r="H36" s="319"/>
      <c r="I36" s="320"/>
      <c r="J36" s="301">
        <f t="shared" si="1"/>
        <v>0</v>
      </c>
    </row>
    <row r="37" spans="1:10" s="44" customFormat="1" ht="30" customHeight="1">
      <c r="A37" s="313"/>
      <c r="B37" s="314"/>
      <c r="C37" s="314"/>
      <c r="D37" s="314"/>
      <c r="E37" s="314"/>
      <c r="F37" s="301">
        <f t="shared" si="0"/>
        <v>0</v>
      </c>
      <c r="G37" s="319"/>
      <c r="H37" s="319"/>
      <c r="I37" s="320"/>
      <c r="J37" s="301">
        <f t="shared" si="1"/>
        <v>0</v>
      </c>
    </row>
    <row r="38" spans="1:10" s="44" customFormat="1" ht="30" customHeight="1">
      <c r="A38" s="313"/>
      <c r="B38" s="314"/>
      <c r="C38" s="314"/>
      <c r="D38" s="314"/>
      <c r="E38" s="314"/>
      <c r="F38" s="301">
        <f t="shared" si="0"/>
        <v>0</v>
      </c>
      <c r="G38" s="319"/>
      <c r="H38" s="319"/>
      <c r="I38" s="320"/>
      <c r="J38" s="301">
        <f t="shared" si="1"/>
        <v>0</v>
      </c>
    </row>
    <row r="39" spans="1:10" s="44" customFormat="1" ht="30" customHeight="1">
      <c r="A39" s="313"/>
      <c r="B39" s="314"/>
      <c r="C39" s="314"/>
      <c r="D39" s="314"/>
      <c r="E39" s="314"/>
      <c r="F39" s="301">
        <f t="shared" si="0"/>
        <v>0</v>
      </c>
      <c r="G39" s="319"/>
      <c r="H39" s="319"/>
      <c r="I39" s="320"/>
      <c r="J39" s="301">
        <f t="shared" si="1"/>
        <v>0</v>
      </c>
    </row>
    <row r="40" spans="1:10" s="44" customFormat="1" ht="30" customHeight="1">
      <c r="A40" s="313"/>
      <c r="B40" s="314"/>
      <c r="C40" s="314"/>
      <c r="D40" s="314"/>
      <c r="E40" s="314"/>
      <c r="F40" s="301">
        <f t="shared" si="0"/>
        <v>0</v>
      </c>
      <c r="G40" s="319"/>
      <c r="H40" s="319"/>
      <c r="I40" s="320"/>
      <c r="J40" s="301">
        <f t="shared" si="1"/>
        <v>0</v>
      </c>
    </row>
    <row r="41" spans="1:10" s="44" customFormat="1" ht="30" customHeight="1">
      <c r="A41" s="313"/>
      <c r="B41" s="314"/>
      <c r="C41" s="314"/>
      <c r="D41" s="314"/>
      <c r="E41" s="314"/>
      <c r="F41" s="301">
        <f t="shared" si="0"/>
        <v>0</v>
      </c>
      <c r="G41" s="319"/>
      <c r="H41" s="319"/>
      <c r="I41" s="320"/>
      <c r="J41" s="301">
        <f t="shared" si="1"/>
        <v>0</v>
      </c>
    </row>
    <row r="42" spans="1:10" s="44" customFormat="1" ht="30" customHeight="1">
      <c r="A42" s="313"/>
      <c r="B42" s="314"/>
      <c r="C42" s="314"/>
      <c r="D42" s="314"/>
      <c r="E42" s="314"/>
      <c r="F42" s="301">
        <f t="shared" si="0"/>
        <v>0</v>
      </c>
      <c r="G42" s="319"/>
      <c r="H42" s="319"/>
      <c r="I42" s="320"/>
      <c r="J42" s="301">
        <f t="shared" si="1"/>
        <v>0</v>
      </c>
    </row>
    <row r="43" spans="1:10" s="44" customFormat="1" ht="30" customHeight="1">
      <c r="A43" s="313"/>
      <c r="B43" s="314"/>
      <c r="C43" s="314"/>
      <c r="D43" s="314"/>
      <c r="E43" s="314"/>
      <c r="F43" s="301">
        <f t="shared" si="0"/>
        <v>0</v>
      </c>
      <c r="G43" s="319"/>
      <c r="H43" s="319"/>
      <c r="I43" s="320"/>
      <c r="J43" s="301">
        <f t="shared" si="1"/>
        <v>0</v>
      </c>
    </row>
    <row r="44" spans="1:10" s="44" customFormat="1" ht="30" customHeight="1">
      <c r="A44" s="313"/>
      <c r="B44" s="314"/>
      <c r="C44" s="314"/>
      <c r="D44" s="314"/>
      <c r="E44" s="314"/>
      <c r="F44" s="301">
        <f t="shared" si="0"/>
        <v>0</v>
      </c>
      <c r="G44" s="319"/>
      <c r="H44" s="319"/>
      <c r="I44" s="320"/>
      <c r="J44" s="301">
        <f t="shared" si="1"/>
        <v>0</v>
      </c>
    </row>
    <row r="45" spans="1:10" s="44" customFormat="1" ht="30" customHeight="1">
      <c r="A45" s="313"/>
      <c r="B45" s="314"/>
      <c r="C45" s="314"/>
      <c r="D45" s="314"/>
      <c r="E45" s="314"/>
      <c r="F45" s="301">
        <f t="shared" si="0"/>
        <v>0</v>
      </c>
      <c r="G45" s="319"/>
      <c r="H45" s="319"/>
      <c r="I45" s="320"/>
      <c r="J45" s="301">
        <f t="shared" si="1"/>
        <v>0</v>
      </c>
    </row>
    <row r="46" spans="1:10" s="44" customFormat="1" ht="30" customHeight="1">
      <c r="A46" s="313"/>
      <c r="B46" s="314"/>
      <c r="C46" s="314"/>
      <c r="D46" s="314"/>
      <c r="E46" s="314"/>
      <c r="F46" s="301">
        <f t="shared" si="0"/>
        <v>0</v>
      </c>
      <c r="G46" s="319"/>
      <c r="H46" s="319"/>
      <c r="I46" s="320"/>
      <c r="J46" s="301">
        <f t="shared" si="1"/>
        <v>0</v>
      </c>
    </row>
    <row r="47" spans="1:10" s="44" customFormat="1" ht="30" customHeight="1">
      <c r="A47" s="313"/>
      <c r="B47" s="314"/>
      <c r="C47" s="314"/>
      <c r="D47" s="314"/>
      <c r="E47" s="314"/>
      <c r="F47" s="301">
        <f t="shared" si="0"/>
        <v>0</v>
      </c>
      <c r="G47" s="319"/>
      <c r="H47" s="319"/>
      <c r="I47" s="320"/>
      <c r="J47" s="301">
        <f t="shared" si="1"/>
        <v>0</v>
      </c>
    </row>
    <row r="48" spans="1:10" s="44" customFormat="1" ht="30" customHeight="1">
      <c r="A48" s="313"/>
      <c r="B48" s="314"/>
      <c r="C48" s="314"/>
      <c r="D48" s="314"/>
      <c r="E48" s="314"/>
      <c r="F48" s="301">
        <f t="shared" si="0"/>
        <v>0</v>
      </c>
      <c r="G48" s="319"/>
      <c r="H48" s="319"/>
      <c r="I48" s="320"/>
      <c r="J48" s="301">
        <f t="shared" si="1"/>
        <v>0</v>
      </c>
    </row>
    <row r="49" spans="1:10" s="44" customFormat="1" ht="30" customHeight="1">
      <c r="A49" s="313"/>
      <c r="B49" s="314"/>
      <c r="C49" s="314"/>
      <c r="D49" s="314"/>
      <c r="E49" s="314"/>
      <c r="F49" s="301">
        <f t="shared" si="0"/>
        <v>0</v>
      </c>
      <c r="G49" s="319"/>
      <c r="H49" s="319"/>
      <c r="I49" s="320"/>
      <c r="J49" s="301">
        <f t="shared" si="1"/>
        <v>0</v>
      </c>
    </row>
    <row r="50" spans="1:10" s="44" customFormat="1" ht="30" customHeight="1" thickBot="1">
      <c r="A50" s="315"/>
      <c r="B50" s="316"/>
      <c r="C50" s="316"/>
      <c r="D50" s="316"/>
      <c r="E50" s="316"/>
      <c r="F50" s="302">
        <f>SUM(E50)-SUM(D50)</f>
        <v>0</v>
      </c>
      <c r="G50" s="321"/>
      <c r="H50" s="321"/>
      <c r="I50" s="322"/>
      <c r="J50" s="302">
        <f t="shared" si="1"/>
        <v>0</v>
      </c>
    </row>
    <row r="51" spans="1:10" s="44" customFormat="1" ht="30" customHeight="1" thickBot="1">
      <c r="A51" s="123"/>
      <c r="B51" s="123"/>
      <c r="C51" s="284"/>
      <c r="D51" s="284"/>
      <c r="E51" s="284"/>
      <c r="F51" s="192"/>
      <c r="G51" s="285"/>
      <c r="H51" s="285"/>
      <c r="I51" s="285"/>
      <c r="J51" s="192"/>
    </row>
    <row r="52" spans="1:10" s="44" customFormat="1" ht="30" customHeight="1" thickBot="1">
      <c r="A52" s="310" t="s">
        <v>391</v>
      </c>
      <c r="B52" s="780"/>
      <c r="C52" s="781"/>
      <c r="D52" s="284"/>
      <c r="E52" s="284"/>
      <c r="F52" s="192"/>
      <c r="G52" s="285"/>
      <c r="H52" s="285"/>
      <c r="I52" s="285"/>
      <c r="J52" s="192"/>
    </row>
    <row r="53" spans="1:10" s="44" customFormat="1" ht="15.75">
      <c r="A53" s="123"/>
      <c r="B53" s="123"/>
      <c r="C53" s="284"/>
      <c r="D53" s="284"/>
      <c r="E53" s="284"/>
      <c r="F53" s="192"/>
      <c r="G53" s="285"/>
      <c r="H53" s="285"/>
      <c r="I53" s="285"/>
      <c r="J53" s="192"/>
    </row>
    <row r="54" ht="23.25">
      <c r="A54" s="299" t="s">
        <v>324</v>
      </c>
    </row>
    <row r="55" ht="23.25">
      <c r="A55" s="299" t="s">
        <v>323</v>
      </c>
    </row>
  </sheetData>
  <sheetProtection password="E355" sheet="1" selectLockedCells="1"/>
  <mergeCells count="22">
    <mergeCell ref="A13:A14"/>
    <mergeCell ref="F13:F14"/>
    <mergeCell ref="C8:D9"/>
    <mergeCell ref="F4:G5"/>
    <mergeCell ref="D13:E13"/>
    <mergeCell ref="B13:C13"/>
    <mergeCell ref="B52:C52"/>
    <mergeCell ref="J13:J14"/>
    <mergeCell ref="I13:I14"/>
    <mergeCell ref="A1:J1"/>
    <mergeCell ref="A7:B7"/>
    <mergeCell ref="A4:D4"/>
    <mergeCell ref="G13:H13"/>
    <mergeCell ref="A8:B9"/>
    <mergeCell ref="F6:G8"/>
    <mergeCell ref="F9:G9"/>
    <mergeCell ref="H4:J5"/>
    <mergeCell ref="H6:J8"/>
    <mergeCell ref="H9:J9"/>
    <mergeCell ref="B11:D11"/>
    <mergeCell ref="A5:D6"/>
    <mergeCell ref="C7:D7"/>
  </mergeCells>
  <printOptions horizontalCentered="1" verticalCentered="1"/>
  <pageMargins left="0" right="0" top="0" bottom="0" header="0" footer="0"/>
  <pageSetup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sheetPr>
    <pageSetUpPr fitToPage="1"/>
  </sheetPr>
  <dimension ref="A1:J42"/>
  <sheetViews>
    <sheetView showGridLines="0" view="pageBreakPreview" zoomScaleNormal="75" zoomScaleSheetLayoutView="100" zoomScalePageLayoutView="0" workbookViewId="0" topLeftCell="A7">
      <selection activeCell="A3" sqref="A3:O68"/>
    </sheetView>
  </sheetViews>
  <sheetFormatPr defaultColWidth="11.421875" defaultRowHeight="12.75"/>
  <cols>
    <col min="1" max="1" width="61.57421875" style="13" customWidth="1"/>
    <col min="2" max="3" width="21.7109375" style="13" customWidth="1"/>
    <col min="4" max="4" width="10.8515625" style="13" hidden="1" customWidth="1"/>
    <col min="5" max="16384" width="11.421875" style="13" customWidth="1"/>
  </cols>
  <sheetData>
    <row r="1" spans="1:3" ht="24.75" customHeight="1">
      <c r="A1" s="808" t="s">
        <v>420</v>
      </c>
      <c r="B1" s="808"/>
      <c r="C1" s="808"/>
    </row>
    <row r="2" spans="1:3" ht="24.75" customHeight="1" thickBot="1">
      <c r="A2" s="43"/>
      <c r="B2" s="43"/>
      <c r="C2" s="43"/>
    </row>
    <row r="3" spans="1:3" ht="24.75" customHeight="1" thickBot="1">
      <c r="A3" s="817" t="s">
        <v>228</v>
      </c>
      <c r="B3" s="818"/>
      <c r="C3" s="819"/>
    </row>
    <row r="4" spans="1:3" ht="42.75" customHeight="1" thickBot="1">
      <c r="A4" s="820">
        <f>IF(Carátula!E8="","",Carátula!E8)</f>
      </c>
      <c r="B4" s="821"/>
      <c r="C4" s="822"/>
    </row>
    <row r="5" spans="1:10" ht="24.75" customHeight="1" thickBot="1">
      <c r="A5" s="141" t="s">
        <v>234</v>
      </c>
      <c r="B5" s="817" t="s">
        <v>236</v>
      </c>
      <c r="C5" s="819"/>
      <c r="E5" s="58"/>
      <c r="F5" s="58"/>
      <c r="G5" s="58"/>
      <c r="H5" s="58"/>
      <c r="I5" s="58"/>
      <c r="J5" s="58"/>
    </row>
    <row r="6" spans="1:10" ht="24.75" customHeight="1" thickBot="1">
      <c r="A6" s="17">
        <f>IF(Carátula!E11="","",Carátula!E11)</f>
      </c>
      <c r="B6" s="820">
        <f>IF(Carátula!E10="","",Carátula!E10)</f>
      </c>
      <c r="C6" s="822"/>
      <c r="D6" s="78"/>
      <c r="E6" s="58"/>
      <c r="F6" s="58"/>
      <c r="G6" s="58"/>
      <c r="H6" s="58"/>
      <c r="I6" s="58"/>
      <c r="J6" s="58"/>
    </row>
    <row r="7" spans="1:10" ht="24.75" customHeight="1" thickBot="1">
      <c r="A7" s="12"/>
      <c r="B7" s="11"/>
      <c r="C7" s="11"/>
      <c r="D7" s="58"/>
      <c r="E7" s="58"/>
      <c r="F7" s="58"/>
      <c r="G7" s="58"/>
      <c r="H7" s="58"/>
      <c r="I7" s="58"/>
      <c r="J7" s="58"/>
    </row>
    <row r="8" spans="1:10" ht="24.75" customHeight="1" thickBot="1">
      <c r="A8" s="154" t="s">
        <v>229</v>
      </c>
      <c r="B8" s="809"/>
      <c r="C8" s="810"/>
      <c r="D8" s="58"/>
      <c r="E8" s="58"/>
      <c r="F8" s="58"/>
      <c r="G8" s="58"/>
      <c r="H8" s="58"/>
      <c r="I8" s="58"/>
      <c r="J8" s="58"/>
    </row>
    <row r="9" spans="1:10" ht="24.75" customHeight="1" thickBot="1">
      <c r="A9" s="154" t="s">
        <v>13</v>
      </c>
      <c r="B9" s="149" t="s">
        <v>196</v>
      </c>
      <c r="C9" s="149" t="s">
        <v>404</v>
      </c>
      <c r="D9" s="58"/>
      <c r="E9" s="58"/>
      <c r="F9" s="58"/>
      <c r="G9" s="58"/>
      <c r="H9" s="58"/>
      <c r="I9" s="58"/>
      <c r="J9" s="58"/>
    </row>
    <row r="10" spans="1:10" ht="24.75" customHeight="1">
      <c r="A10" s="205" t="s">
        <v>294</v>
      </c>
      <c r="B10" s="325"/>
      <c r="C10" s="326"/>
      <c r="D10" s="58"/>
      <c r="E10" s="58"/>
      <c r="F10" s="58"/>
      <c r="G10" s="58"/>
      <c r="H10" s="58"/>
      <c r="I10" s="58"/>
      <c r="J10" s="58"/>
    </row>
    <row r="11" spans="1:10" ht="24.75" customHeight="1">
      <c r="A11" s="324" t="s">
        <v>292</v>
      </c>
      <c r="B11" s="327"/>
      <c r="C11" s="328"/>
      <c r="D11" s="58"/>
      <c r="E11" s="58"/>
      <c r="F11" s="58"/>
      <c r="G11" s="58"/>
      <c r="H11" s="58"/>
      <c r="I11" s="58"/>
      <c r="J11" s="58"/>
    </row>
    <row r="12" spans="1:10" ht="24.75" customHeight="1">
      <c r="A12" s="324" t="s">
        <v>293</v>
      </c>
      <c r="B12" s="327"/>
      <c r="C12" s="328"/>
      <c r="D12" s="58"/>
      <c r="E12" s="58"/>
      <c r="F12" s="58"/>
      <c r="G12" s="58"/>
      <c r="H12" s="58"/>
      <c r="I12" s="58"/>
      <c r="J12" s="58"/>
    </row>
    <row r="13" spans="1:10" ht="24.75" customHeight="1">
      <c r="A13" s="329" t="s">
        <v>314</v>
      </c>
      <c r="B13" s="336"/>
      <c r="C13" s="328"/>
      <c r="D13" s="58"/>
      <c r="E13" s="58"/>
      <c r="F13" s="58"/>
      <c r="G13" s="58"/>
      <c r="H13" s="58"/>
      <c r="I13" s="58"/>
      <c r="J13" s="58"/>
    </row>
    <row r="14" spans="1:10" ht="24.75" customHeight="1" thickBot="1">
      <c r="A14" s="330" t="s">
        <v>315</v>
      </c>
      <c r="B14" s="337"/>
      <c r="C14" s="331"/>
      <c r="D14" s="58"/>
      <c r="E14" s="58"/>
      <c r="F14" s="58"/>
      <c r="G14" s="58"/>
      <c r="H14" s="58"/>
      <c r="I14" s="58"/>
      <c r="J14" s="58"/>
    </row>
    <row r="15" spans="1:10" ht="12.75" customHeight="1">
      <c r="A15" s="332"/>
      <c r="B15" s="333"/>
      <c r="C15" s="335"/>
      <c r="D15" s="58"/>
      <c r="E15" s="58"/>
      <c r="F15" s="58"/>
      <c r="G15" s="58"/>
      <c r="H15" s="58"/>
      <c r="I15" s="58"/>
      <c r="J15" s="58"/>
    </row>
    <row r="16" spans="1:10" ht="24.75" customHeight="1" thickBot="1">
      <c r="A16" s="41"/>
      <c r="B16" s="41"/>
      <c r="C16" s="106" t="s">
        <v>1</v>
      </c>
      <c r="D16" s="58"/>
      <c r="E16" s="58"/>
      <c r="F16" s="58"/>
      <c r="G16" s="58"/>
      <c r="H16" s="58"/>
      <c r="I16" s="58"/>
      <c r="J16" s="58"/>
    </row>
    <row r="17" spans="1:10" ht="24.75" customHeight="1" thickBot="1">
      <c r="A17" s="811" t="s">
        <v>230</v>
      </c>
      <c r="B17" s="812"/>
      <c r="C17" s="149" t="s">
        <v>21</v>
      </c>
      <c r="D17" s="58"/>
      <c r="E17" s="58"/>
      <c r="F17" s="58"/>
      <c r="G17" s="58"/>
      <c r="H17" s="58"/>
      <c r="I17" s="58"/>
      <c r="J17" s="58"/>
    </row>
    <row r="18" spans="1:10" ht="24.75" customHeight="1">
      <c r="A18" s="193" t="s">
        <v>392</v>
      </c>
      <c r="B18" s="194"/>
      <c r="C18" s="158">
        <f>SUM(C19:C21)</f>
        <v>0</v>
      </c>
      <c r="D18" s="58">
        <v>1</v>
      </c>
      <c r="E18" s="58"/>
      <c r="F18" s="58"/>
      <c r="G18" s="58"/>
      <c r="H18" s="58"/>
      <c r="I18" s="58"/>
      <c r="J18" s="58"/>
    </row>
    <row r="19" spans="1:10" ht="24.75" customHeight="1">
      <c r="A19" s="195" t="s">
        <v>393</v>
      </c>
      <c r="B19" s="196"/>
      <c r="C19" s="4"/>
      <c r="D19" s="58"/>
      <c r="E19" s="58"/>
      <c r="F19" s="58"/>
      <c r="G19" s="58"/>
      <c r="H19" s="58"/>
      <c r="I19" s="58"/>
      <c r="J19" s="58"/>
    </row>
    <row r="20" spans="1:10" ht="24.75" customHeight="1">
      <c r="A20" s="195" t="s">
        <v>394</v>
      </c>
      <c r="B20" s="196"/>
      <c r="C20" s="4"/>
      <c r="D20" s="58"/>
      <c r="E20" s="58"/>
      <c r="F20" s="58"/>
      <c r="G20" s="58"/>
      <c r="H20" s="58"/>
      <c r="I20" s="58"/>
      <c r="J20" s="58"/>
    </row>
    <row r="21" spans="1:10" ht="24.75" customHeight="1">
      <c r="A21" s="195" t="s">
        <v>395</v>
      </c>
      <c r="B21" s="196"/>
      <c r="C21" s="4"/>
      <c r="D21" s="58"/>
      <c r="E21" s="58"/>
      <c r="F21" s="58"/>
      <c r="G21" s="58"/>
      <c r="H21" s="58"/>
      <c r="I21" s="58"/>
      <c r="J21" s="58"/>
    </row>
    <row r="22" spans="1:10" ht="24.75" customHeight="1">
      <c r="A22" s="197" t="s">
        <v>396</v>
      </c>
      <c r="B22" s="196"/>
      <c r="C22" s="158">
        <f>SUM(C23:C25)</f>
        <v>0</v>
      </c>
      <c r="D22" s="58">
        <v>2</v>
      </c>
      <c r="E22" s="58"/>
      <c r="F22" s="58"/>
      <c r="G22" s="58"/>
      <c r="H22" s="58"/>
      <c r="I22" s="58"/>
      <c r="J22" s="58"/>
    </row>
    <row r="23" spans="1:10" ht="24.75" customHeight="1">
      <c r="A23" s="195" t="s">
        <v>397</v>
      </c>
      <c r="B23" s="196"/>
      <c r="C23" s="4"/>
      <c r="D23" s="58"/>
      <c r="E23" s="58"/>
      <c r="F23" s="58"/>
      <c r="G23" s="58"/>
      <c r="H23" s="58"/>
      <c r="I23" s="58"/>
      <c r="J23" s="58"/>
    </row>
    <row r="24" spans="1:10" ht="24.75" customHeight="1">
      <c r="A24" s="195" t="s">
        <v>398</v>
      </c>
      <c r="B24" s="196"/>
      <c r="C24" s="4"/>
      <c r="D24" s="58"/>
      <c r="E24" s="58"/>
      <c r="F24" s="58"/>
      <c r="G24" s="58"/>
      <c r="H24" s="58"/>
      <c r="I24" s="58"/>
      <c r="J24" s="58"/>
    </row>
    <row r="25" spans="1:10" ht="24.75" customHeight="1">
      <c r="A25" s="195" t="s">
        <v>399</v>
      </c>
      <c r="B25" s="196"/>
      <c r="C25" s="4"/>
      <c r="D25" s="58"/>
      <c r="E25" s="58"/>
      <c r="F25" s="58"/>
      <c r="G25" s="58"/>
      <c r="H25" s="58"/>
      <c r="I25" s="58"/>
      <c r="J25" s="58"/>
    </row>
    <row r="26" spans="1:10" ht="24.75" customHeight="1">
      <c r="A26" s="198" t="s">
        <v>400</v>
      </c>
      <c r="B26" s="199"/>
      <c r="C26" s="158">
        <f>C22-C18</f>
        <v>0</v>
      </c>
      <c r="D26" s="58">
        <v>3</v>
      </c>
      <c r="E26" s="58"/>
      <c r="F26" s="58"/>
      <c r="G26" s="58"/>
      <c r="H26" s="58"/>
      <c r="I26" s="58"/>
      <c r="J26" s="58"/>
    </row>
    <row r="27" spans="1:10" ht="24.75" customHeight="1" thickBot="1">
      <c r="A27" s="197" t="s">
        <v>401</v>
      </c>
      <c r="B27" s="199"/>
      <c r="C27" s="5"/>
      <c r="D27" s="89">
        <v>4</v>
      </c>
      <c r="E27" s="58"/>
      <c r="F27" s="58"/>
      <c r="G27" s="58"/>
      <c r="H27" s="58"/>
      <c r="I27" s="58"/>
      <c r="J27" s="58"/>
    </row>
    <row r="28" spans="1:10" ht="24.75" customHeight="1">
      <c r="A28" s="197" t="s">
        <v>402</v>
      </c>
      <c r="B28" s="196"/>
      <c r="C28" s="4"/>
      <c r="D28" s="13">
        <v>5</v>
      </c>
      <c r="E28" s="58"/>
      <c r="F28" s="58"/>
      <c r="G28" s="58"/>
      <c r="H28" s="58"/>
      <c r="I28" s="58"/>
      <c r="J28" s="58"/>
    </row>
    <row r="29" spans="1:4" ht="24.75" customHeight="1" thickBot="1">
      <c r="A29" s="197" t="s">
        <v>403</v>
      </c>
      <c r="B29" s="196"/>
      <c r="C29" s="4"/>
      <c r="D29" s="13">
        <v>6</v>
      </c>
    </row>
    <row r="30" spans="1:4" ht="24.75" customHeight="1" thickBot="1">
      <c r="A30" s="813" t="s">
        <v>83</v>
      </c>
      <c r="B30" s="814"/>
      <c r="C30" s="150">
        <f>SUM(C27)-SUM(C26,C28,C29)</f>
        <v>0</v>
      </c>
      <c r="D30" s="13">
        <v>8</v>
      </c>
    </row>
    <row r="31" spans="1:3" ht="24.75" customHeight="1" thickBot="1">
      <c r="A31" s="43"/>
      <c r="B31" s="43"/>
      <c r="C31" s="43"/>
    </row>
    <row r="32" spans="1:4" ht="24.75" customHeight="1" thickBot="1">
      <c r="A32" s="157" t="s">
        <v>321</v>
      </c>
      <c r="B32" s="159"/>
      <c r="C32" s="134"/>
      <c r="D32" s="13">
        <v>6</v>
      </c>
    </row>
    <row r="33" spans="1:3" ht="24.75" customHeight="1" thickBot="1">
      <c r="A33" s="43"/>
      <c r="B33" s="43"/>
      <c r="C33" s="43"/>
    </row>
    <row r="34" spans="1:3" ht="21.75" customHeight="1">
      <c r="A34" s="823" t="s">
        <v>224</v>
      </c>
      <c r="B34" s="825">
        <f>IF(Carátula!E12="","",Carátula!E12)</f>
      </c>
      <c r="C34" s="826"/>
    </row>
    <row r="35" spans="1:3" ht="10.5" customHeight="1" thickBot="1">
      <c r="A35" s="824"/>
      <c r="B35" s="827"/>
      <c r="C35" s="828"/>
    </row>
    <row r="36" spans="1:3" ht="21.75" customHeight="1">
      <c r="A36" s="823" t="s">
        <v>225</v>
      </c>
      <c r="B36" s="825">
        <f>IF(Carátula!E13="","",Carátula!E13)</f>
      </c>
      <c r="C36" s="826"/>
    </row>
    <row r="37" spans="1:3" ht="10.5" customHeight="1">
      <c r="A37" s="829"/>
      <c r="B37" s="830"/>
      <c r="C37" s="831"/>
    </row>
    <row r="38" spans="1:3" ht="9" customHeight="1" thickBot="1">
      <c r="A38" s="824"/>
      <c r="B38" s="827"/>
      <c r="C38" s="828"/>
    </row>
    <row r="39" spans="1:3" ht="21.75" customHeight="1" thickBot="1">
      <c r="A39" s="147" t="s">
        <v>226</v>
      </c>
      <c r="B39" s="815">
        <f>IF(Carátula!E14="","",Carátula!E14)</f>
      </c>
      <c r="C39" s="816"/>
    </row>
    <row r="41" ht="14.25">
      <c r="A41" s="334" t="s">
        <v>324</v>
      </c>
    </row>
    <row r="42" ht="14.25">
      <c r="A42" s="334" t="s">
        <v>405</v>
      </c>
    </row>
  </sheetData>
  <sheetProtection password="E355" sheet="1" selectLockedCells="1"/>
  <mergeCells count="13">
    <mergeCell ref="B34:C35"/>
    <mergeCell ref="A36:A38"/>
    <mergeCell ref="B36:C38"/>
    <mergeCell ref="A1:C1"/>
    <mergeCell ref="B8:C8"/>
    <mergeCell ref="A17:B17"/>
    <mergeCell ref="A30:B30"/>
    <mergeCell ref="B39:C39"/>
    <mergeCell ref="A3:C3"/>
    <mergeCell ref="A4:C4"/>
    <mergeCell ref="B5:C5"/>
    <mergeCell ref="B6:C6"/>
    <mergeCell ref="A34:A35"/>
  </mergeCells>
  <printOptions horizontalCentered="1" verticalCentered="1"/>
  <pageMargins left="0" right="0" top="0.3937007874015748" bottom="0.3937007874015748" header="0" footer="0"/>
  <pageSetup fitToHeight="1" fitToWidth="1"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J54"/>
  <sheetViews>
    <sheetView showGridLines="0" view="pageBreakPreview" zoomScale="50" zoomScaleSheetLayoutView="50" workbookViewId="0" topLeftCell="A1">
      <selection activeCell="A3" sqref="A3:O68"/>
    </sheetView>
  </sheetViews>
  <sheetFormatPr defaultColWidth="9.140625" defaultRowHeight="12.75"/>
  <cols>
    <col min="1" max="1" width="62.140625" style="44" customWidth="1"/>
    <col min="2" max="8" width="35.7109375" style="44" customWidth="1"/>
    <col min="9" max="9" width="30.7109375" style="44" customWidth="1"/>
    <col min="10" max="10" width="11.421875" style="44" customWidth="1"/>
    <col min="11" max="16384" width="9.140625" style="44" customWidth="1"/>
  </cols>
  <sheetData>
    <row r="1" spans="1:9" ht="23.25">
      <c r="A1" s="844" t="s">
        <v>437</v>
      </c>
      <c r="B1" s="844"/>
      <c r="C1" s="844"/>
      <c r="D1" s="844"/>
      <c r="E1" s="844"/>
      <c r="F1" s="844"/>
      <c r="G1" s="844"/>
      <c r="H1" s="844"/>
      <c r="I1" s="249"/>
    </row>
    <row r="2" spans="1:9" ht="15.75">
      <c r="A2" s="15"/>
      <c r="B2" s="15"/>
      <c r="C2" s="15"/>
      <c r="D2" s="15"/>
      <c r="E2" s="15"/>
      <c r="F2" s="15"/>
      <c r="G2" s="15"/>
      <c r="H2" s="15"/>
      <c r="I2" s="15"/>
    </row>
    <row r="3" spans="1:9" ht="15.75" thickBot="1">
      <c r="A3" s="45"/>
      <c r="B3" s="45"/>
      <c r="C3" s="45"/>
      <c r="D3" s="45"/>
      <c r="E3" s="45"/>
      <c r="F3" s="45"/>
      <c r="G3" s="45"/>
      <c r="H3" s="45"/>
      <c r="I3" s="46"/>
    </row>
    <row r="4" spans="1:8" ht="21.75" customHeight="1" thickBot="1">
      <c r="A4" s="721" t="s">
        <v>228</v>
      </c>
      <c r="B4" s="733"/>
      <c r="C4" s="733"/>
      <c r="D4" s="734"/>
      <c r="F4" s="836" t="s">
        <v>224</v>
      </c>
      <c r="G4" s="743">
        <f>IF(Carátula!E12="","",Carátula!E12)</f>
      </c>
      <c r="H4" s="745"/>
    </row>
    <row r="5" spans="1:8" ht="21.75" customHeight="1" thickBot="1">
      <c r="A5" s="845">
        <f>IF(Carátula!E8="","",Carátula!E8)</f>
      </c>
      <c r="B5" s="846"/>
      <c r="C5" s="846"/>
      <c r="D5" s="847"/>
      <c r="F5" s="837"/>
      <c r="G5" s="746"/>
      <c r="H5" s="748"/>
    </row>
    <row r="6" spans="1:8" s="47" customFormat="1" ht="21.75" customHeight="1" thickBot="1">
      <c r="A6" s="848"/>
      <c r="B6" s="849"/>
      <c r="C6" s="849"/>
      <c r="D6" s="850"/>
      <c r="F6" s="836" t="s">
        <v>225</v>
      </c>
      <c r="G6" s="743">
        <f>IF(Carátula!E13="","",Carátula!E13)</f>
      </c>
      <c r="H6" s="745"/>
    </row>
    <row r="7" spans="1:8" ht="21.75" customHeight="1" thickBot="1">
      <c r="A7" s="281" t="s">
        <v>234</v>
      </c>
      <c r="B7" s="721" t="s">
        <v>236</v>
      </c>
      <c r="C7" s="733"/>
      <c r="D7" s="734"/>
      <c r="F7" s="837"/>
      <c r="G7" s="746"/>
      <c r="H7" s="748"/>
    </row>
    <row r="8" spans="1:8" ht="21.75" customHeight="1">
      <c r="A8" s="853">
        <f>IF(Carátula!E11="","",Carátula!E11)</f>
      </c>
      <c r="B8" s="845">
        <f>IF(Carátula!E10="","",Carátula!E10)</f>
      </c>
      <c r="C8" s="846"/>
      <c r="D8" s="847"/>
      <c r="F8" s="838" t="s">
        <v>226</v>
      </c>
      <c r="G8" s="840">
        <f>IF(Carátula!E14="","",Carátula!E14)</f>
      </c>
      <c r="H8" s="841"/>
    </row>
    <row r="9" spans="1:8" ht="21.75" customHeight="1" thickBot="1">
      <c r="A9" s="854"/>
      <c r="B9" s="848"/>
      <c r="C9" s="849"/>
      <c r="D9" s="850"/>
      <c r="F9" s="839"/>
      <c r="G9" s="842"/>
      <c r="H9" s="843"/>
    </row>
    <row r="10" spans="1:10" ht="15.75">
      <c r="A10" s="46"/>
      <c r="B10" s="46"/>
      <c r="C10" s="91"/>
      <c r="D10" s="92"/>
      <c r="E10" s="48"/>
      <c r="F10" s="48"/>
      <c r="G10" s="90"/>
      <c r="H10" s="49"/>
      <c r="I10" s="46"/>
      <c r="J10" s="90"/>
    </row>
    <row r="11" spans="1:10" ht="15.75">
      <c r="A11" s="46"/>
      <c r="B11" s="46"/>
      <c r="C11" s="165"/>
      <c r="D11" s="46"/>
      <c r="E11" s="48"/>
      <c r="F11" s="48"/>
      <c r="G11" s="49"/>
      <c r="H11" s="49"/>
      <c r="I11" s="46"/>
      <c r="J11" s="90"/>
    </row>
    <row r="12" spans="1:10" ht="18">
      <c r="A12" s="50"/>
      <c r="B12" s="50"/>
      <c r="C12" s="46"/>
      <c r="D12" s="46"/>
      <c r="E12" s="46"/>
      <c r="F12" s="48"/>
      <c r="G12" s="50"/>
      <c r="H12" s="572" t="s">
        <v>1</v>
      </c>
      <c r="I12" s="46"/>
      <c r="J12" s="90"/>
    </row>
    <row r="13" spans="1:8" ht="2.25" customHeight="1" thickBot="1">
      <c r="A13" s="46"/>
      <c r="B13" s="46"/>
      <c r="C13" s="51"/>
      <c r="D13" s="51"/>
      <c r="E13" s="51"/>
      <c r="F13" s="52"/>
      <c r="G13" s="53"/>
      <c r="H13" s="272" t="s">
        <v>1</v>
      </c>
    </row>
    <row r="14" spans="1:8" ht="44.25" customHeight="1" thickBot="1">
      <c r="A14" s="832" t="s">
        <v>19</v>
      </c>
      <c r="B14" s="855" t="s">
        <v>14</v>
      </c>
      <c r="C14" s="856"/>
      <c r="D14" s="835" t="s">
        <v>15</v>
      </c>
      <c r="E14" s="851"/>
      <c r="F14" s="834" t="s">
        <v>444</v>
      </c>
      <c r="G14" s="835" t="s">
        <v>3</v>
      </c>
      <c r="H14" s="832" t="s">
        <v>83</v>
      </c>
    </row>
    <row r="15" spans="1:8" ht="77.25" customHeight="1" thickBot="1">
      <c r="A15" s="852"/>
      <c r="B15" s="143" t="s">
        <v>438</v>
      </c>
      <c r="C15" s="143" t="s">
        <v>439</v>
      </c>
      <c r="D15" s="143" t="s">
        <v>17</v>
      </c>
      <c r="E15" s="143" t="s">
        <v>18</v>
      </c>
      <c r="F15" s="834"/>
      <c r="G15" s="835"/>
      <c r="H15" s="833"/>
    </row>
    <row r="16" spans="1:8" ht="19.5" customHeight="1" thickBot="1">
      <c r="A16" s="291" t="s">
        <v>28</v>
      </c>
      <c r="B16" s="338">
        <f>SUM(B17:B51)</f>
        <v>0</v>
      </c>
      <c r="C16" s="338">
        <f>SUM(C17:C51)</f>
        <v>0</v>
      </c>
      <c r="D16" s="338">
        <f>SUM(D17:D51)</f>
        <v>0</v>
      </c>
      <c r="E16" s="338">
        <f>SUM(E17:E51)</f>
        <v>0</v>
      </c>
      <c r="F16" s="338">
        <f>E16-D16</f>
        <v>0</v>
      </c>
      <c r="G16" s="339">
        <f>SUM(G17:G51)</f>
        <v>0</v>
      </c>
      <c r="H16" s="274">
        <f>SUM(C16)-SUM(F16,G16)</f>
        <v>0</v>
      </c>
    </row>
    <row r="17" spans="1:8" ht="19.5" customHeight="1">
      <c r="A17" s="340"/>
      <c r="B17" s="341"/>
      <c r="C17" s="341"/>
      <c r="D17" s="268"/>
      <c r="E17" s="268"/>
      <c r="F17" s="275">
        <f aca="true" t="shared" si="0" ref="F17:F51">E17-D17</f>
        <v>0</v>
      </c>
      <c r="G17" s="276"/>
      <c r="H17" s="275">
        <f>SUM(B17,C17)-SUM(F17,G17)</f>
        <v>0</v>
      </c>
    </row>
    <row r="18" spans="1:8" ht="19.5" customHeight="1">
      <c r="A18" s="342"/>
      <c r="B18" s="570"/>
      <c r="C18" s="343"/>
      <c r="D18" s="269"/>
      <c r="E18" s="269"/>
      <c r="F18" s="277">
        <f t="shared" si="0"/>
        <v>0</v>
      </c>
      <c r="G18" s="278"/>
      <c r="H18" s="277">
        <f aca="true" t="shared" si="1" ref="H18:H51">SUM(B18,C18)-SUM(F18,G18)</f>
        <v>0</v>
      </c>
    </row>
    <row r="19" spans="1:8" ht="19.5" customHeight="1">
      <c r="A19" s="342"/>
      <c r="B19" s="570"/>
      <c r="C19" s="343"/>
      <c r="D19" s="269"/>
      <c r="E19" s="269"/>
      <c r="F19" s="277">
        <f t="shared" si="0"/>
        <v>0</v>
      </c>
      <c r="G19" s="278"/>
      <c r="H19" s="277">
        <f t="shared" si="1"/>
        <v>0</v>
      </c>
    </row>
    <row r="20" spans="1:8" ht="19.5" customHeight="1">
      <c r="A20" s="342"/>
      <c r="B20" s="570"/>
      <c r="C20" s="343"/>
      <c r="D20" s="269"/>
      <c r="E20" s="269"/>
      <c r="F20" s="277">
        <f t="shared" si="0"/>
        <v>0</v>
      </c>
      <c r="G20" s="278"/>
      <c r="H20" s="277">
        <f t="shared" si="1"/>
        <v>0</v>
      </c>
    </row>
    <row r="21" spans="1:8" ht="19.5" customHeight="1">
      <c r="A21" s="342"/>
      <c r="B21" s="570"/>
      <c r="C21" s="343"/>
      <c r="D21" s="269"/>
      <c r="E21" s="269"/>
      <c r="F21" s="277">
        <f t="shared" si="0"/>
        <v>0</v>
      </c>
      <c r="G21" s="278"/>
      <c r="H21" s="277">
        <f t="shared" si="1"/>
        <v>0</v>
      </c>
    </row>
    <row r="22" spans="1:8" ht="19.5" customHeight="1">
      <c r="A22" s="342"/>
      <c r="B22" s="570"/>
      <c r="C22" s="343"/>
      <c r="D22" s="269"/>
      <c r="E22" s="269"/>
      <c r="F22" s="277">
        <f t="shared" si="0"/>
        <v>0</v>
      </c>
      <c r="G22" s="278"/>
      <c r="H22" s="277">
        <f t="shared" si="1"/>
        <v>0</v>
      </c>
    </row>
    <row r="23" spans="1:8" ht="19.5" customHeight="1">
      <c r="A23" s="342"/>
      <c r="B23" s="570"/>
      <c r="C23" s="343"/>
      <c r="D23" s="269"/>
      <c r="E23" s="269"/>
      <c r="F23" s="277">
        <f t="shared" si="0"/>
        <v>0</v>
      </c>
      <c r="G23" s="278"/>
      <c r="H23" s="277">
        <f t="shared" si="1"/>
        <v>0</v>
      </c>
    </row>
    <row r="24" spans="1:8" ht="19.5" customHeight="1">
      <c r="A24" s="342"/>
      <c r="B24" s="570"/>
      <c r="C24" s="343"/>
      <c r="D24" s="269"/>
      <c r="E24" s="269"/>
      <c r="F24" s="277">
        <f t="shared" si="0"/>
        <v>0</v>
      </c>
      <c r="G24" s="278"/>
      <c r="H24" s="277">
        <f t="shared" si="1"/>
        <v>0</v>
      </c>
    </row>
    <row r="25" spans="1:8" ht="19.5" customHeight="1">
      <c r="A25" s="342"/>
      <c r="B25" s="570"/>
      <c r="C25" s="343"/>
      <c r="D25" s="269"/>
      <c r="E25" s="269"/>
      <c r="F25" s="277">
        <f t="shared" si="0"/>
        <v>0</v>
      </c>
      <c r="G25" s="278"/>
      <c r="H25" s="277">
        <f t="shared" si="1"/>
        <v>0</v>
      </c>
    </row>
    <row r="26" spans="1:8" ht="19.5" customHeight="1">
      <c r="A26" s="342"/>
      <c r="B26" s="570"/>
      <c r="C26" s="343"/>
      <c r="D26" s="269"/>
      <c r="E26" s="269"/>
      <c r="F26" s="277">
        <f t="shared" si="0"/>
        <v>0</v>
      </c>
      <c r="G26" s="278"/>
      <c r="H26" s="277">
        <f t="shared" si="1"/>
        <v>0</v>
      </c>
    </row>
    <row r="27" spans="1:8" ht="19.5" customHeight="1">
      <c r="A27" s="342"/>
      <c r="B27" s="570"/>
      <c r="C27" s="343"/>
      <c r="D27" s="269"/>
      <c r="E27" s="269"/>
      <c r="F27" s="277">
        <f t="shared" si="0"/>
        <v>0</v>
      </c>
      <c r="G27" s="278"/>
      <c r="H27" s="277">
        <f t="shared" si="1"/>
        <v>0</v>
      </c>
    </row>
    <row r="28" spans="1:8" ht="19.5" customHeight="1">
      <c r="A28" s="342"/>
      <c r="B28" s="570"/>
      <c r="C28" s="343"/>
      <c r="D28" s="269"/>
      <c r="E28" s="269"/>
      <c r="F28" s="277">
        <f t="shared" si="0"/>
        <v>0</v>
      </c>
      <c r="G28" s="278"/>
      <c r="H28" s="277">
        <f t="shared" si="1"/>
        <v>0</v>
      </c>
    </row>
    <row r="29" spans="1:8" ht="19.5" customHeight="1">
      <c r="A29" s="342"/>
      <c r="B29" s="570"/>
      <c r="C29" s="343"/>
      <c r="D29" s="269"/>
      <c r="E29" s="269"/>
      <c r="F29" s="277">
        <f t="shared" si="0"/>
        <v>0</v>
      </c>
      <c r="G29" s="278"/>
      <c r="H29" s="277">
        <f t="shared" si="1"/>
        <v>0</v>
      </c>
    </row>
    <row r="30" spans="1:8" ht="19.5" customHeight="1">
      <c r="A30" s="342"/>
      <c r="B30" s="570"/>
      <c r="C30" s="343"/>
      <c r="D30" s="269"/>
      <c r="E30" s="269"/>
      <c r="F30" s="277">
        <f t="shared" si="0"/>
        <v>0</v>
      </c>
      <c r="G30" s="278"/>
      <c r="H30" s="277">
        <f t="shared" si="1"/>
        <v>0</v>
      </c>
    </row>
    <row r="31" spans="1:8" ht="19.5" customHeight="1">
      <c r="A31" s="342"/>
      <c r="B31" s="570"/>
      <c r="C31" s="343"/>
      <c r="D31" s="269"/>
      <c r="E31" s="269"/>
      <c r="F31" s="277">
        <f t="shared" si="0"/>
        <v>0</v>
      </c>
      <c r="G31" s="278"/>
      <c r="H31" s="277">
        <f t="shared" si="1"/>
        <v>0</v>
      </c>
    </row>
    <row r="32" spans="1:8" ht="19.5" customHeight="1">
      <c r="A32" s="342"/>
      <c r="B32" s="570"/>
      <c r="C32" s="343"/>
      <c r="D32" s="269"/>
      <c r="E32" s="269"/>
      <c r="F32" s="277">
        <f t="shared" si="0"/>
        <v>0</v>
      </c>
      <c r="G32" s="278"/>
      <c r="H32" s="277">
        <f t="shared" si="1"/>
        <v>0</v>
      </c>
    </row>
    <row r="33" spans="1:8" ht="19.5" customHeight="1">
      <c r="A33" s="342"/>
      <c r="B33" s="570"/>
      <c r="C33" s="343"/>
      <c r="D33" s="269"/>
      <c r="E33" s="269"/>
      <c r="F33" s="277">
        <f t="shared" si="0"/>
        <v>0</v>
      </c>
      <c r="G33" s="278"/>
      <c r="H33" s="277">
        <f t="shared" si="1"/>
        <v>0</v>
      </c>
    </row>
    <row r="34" spans="1:8" ht="19.5" customHeight="1">
      <c r="A34" s="342"/>
      <c r="B34" s="570"/>
      <c r="C34" s="343"/>
      <c r="D34" s="269"/>
      <c r="E34" s="269"/>
      <c r="F34" s="277">
        <f t="shared" si="0"/>
        <v>0</v>
      </c>
      <c r="G34" s="278"/>
      <c r="H34" s="277">
        <f t="shared" si="1"/>
        <v>0</v>
      </c>
    </row>
    <row r="35" spans="1:8" ht="19.5" customHeight="1">
      <c r="A35" s="342"/>
      <c r="B35" s="570"/>
      <c r="C35" s="343"/>
      <c r="D35" s="269"/>
      <c r="E35" s="269"/>
      <c r="F35" s="277">
        <f t="shared" si="0"/>
        <v>0</v>
      </c>
      <c r="G35" s="278"/>
      <c r="H35" s="277">
        <f t="shared" si="1"/>
        <v>0</v>
      </c>
    </row>
    <row r="36" spans="1:8" ht="19.5" customHeight="1">
      <c r="A36" s="342"/>
      <c r="B36" s="570"/>
      <c r="C36" s="343"/>
      <c r="D36" s="269"/>
      <c r="E36" s="269"/>
      <c r="F36" s="277">
        <f t="shared" si="0"/>
        <v>0</v>
      </c>
      <c r="G36" s="278"/>
      <c r="H36" s="277">
        <f t="shared" si="1"/>
        <v>0</v>
      </c>
    </row>
    <row r="37" spans="1:8" ht="19.5" customHeight="1">
      <c r="A37" s="342"/>
      <c r="B37" s="570"/>
      <c r="C37" s="343"/>
      <c r="D37" s="269"/>
      <c r="E37" s="269"/>
      <c r="F37" s="277">
        <f t="shared" si="0"/>
        <v>0</v>
      </c>
      <c r="G37" s="278"/>
      <c r="H37" s="277">
        <f t="shared" si="1"/>
        <v>0</v>
      </c>
    </row>
    <row r="38" spans="1:8" ht="19.5" customHeight="1">
      <c r="A38" s="342"/>
      <c r="B38" s="570"/>
      <c r="C38" s="343"/>
      <c r="D38" s="269"/>
      <c r="E38" s="269"/>
      <c r="F38" s="277">
        <f t="shared" si="0"/>
        <v>0</v>
      </c>
      <c r="G38" s="278"/>
      <c r="H38" s="277">
        <f t="shared" si="1"/>
        <v>0</v>
      </c>
    </row>
    <row r="39" spans="1:8" ht="19.5" customHeight="1">
      <c r="A39" s="342"/>
      <c r="B39" s="570"/>
      <c r="C39" s="343"/>
      <c r="D39" s="269"/>
      <c r="E39" s="269"/>
      <c r="F39" s="277">
        <f t="shared" si="0"/>
        <v>0</v>
      </c>
      <c r="G39" s="278"/>
      <c r="H39" s="277">
        <f t="shared" si="1"/>
        <v>0</v>
      </c>
    </row>
    <row r="40" spans="1:8" ht="19.5" customHeight="1">
      <c r="A40" s="342"/>
      <c r="B40" s="570"/>
      <c r="C40" s="343"/>
      <c r="D40" s="269"/>
      <c r="E40" s="269"/>
      <c r="F40" s="277">
        <f t="shared" si="0"/>
        <v>0</v>
      </c>
      <c r="G40" s="278"/>
      <c r="H40" s="277">
        <f t="shared" si="1"/>
        <v>0</v>
      </c>
    </row>
    <row r="41" spans="1:8" ht="19.5" customHeight="1">
      <c r="A41" s="342"/>
      <c r="B41" s="570"/>
      <c r="C41" s="343"/>
      <c r="D41" s="269"/>
      <c r="E41" s="269"/>
      <c r="F41" s="277">
        <f t="shared" si="0"/>
        <v>0</v>
      </c>
      <c r="G41" s="278"/>
      <c r="H41" s="277">
        <f t="shared" si="1"/>
        <v>0</v>
      </c>
    </row>
    <row r="42" spans="1:8" ht="19.5" customHeight="1">
      <c r="A42" s="342"/>
      <c r="B42" s="570"/>
      <c r="C42" s="343"/>
      <c r="D42" s="269"/>
      <c r="E42" s="269"/>
      <c r="F42" s="277">
        <f t="shared" si="0"/>
        <v>0</v>
      </c>
      <c r="G42" s="278"/>
      <c r="H42" s="277">
        <f t="shared" si="1"/>
        <v>0</v>
      </c>
    </row>
    <row r="43" spans="1:8" ht="19.5" customHeight="1">
      <c r="A43" s="342"/>
      <c r="B43" s="570"/>
      <c r="C43" s="343"/>
      <c r="D43" s="269"/>
      <c r="E43" s="269"/>
      <c r="F43" s="277">
        <f t="shared" si="0"/>
        <v>0</v>
      </c>
      <c r="G43" s="278"/>
      <c r="H43" s="277">
        <f t="shared" si="1"/>
        <v>0</v>
      </c>
    </row>
    <row r="44" spans="1:8" ht="19.5" customHeight="1">
      <c r="A44" s="342"/>
      <c r="B44" s="570"/>
      <c r="C44" s="343"/>
      <c r="D44" s="269"/>
      <c r="E44" s="269"/>
      <c r="F44" s="277">
        <f t="shared" si="0"/>
        <v>0</v>
      </c>
      <c r="G44" s="278"/>
      <c r="H44" s="277">
        <f t="shared" si="1"/>
        <v>0</v>
      </c>
    </row>
    <row r="45" spans="1:8" ht="19.5" customHeight="1">
      <c r="A45" s="342"/>
      <c r="B45" s="570"/>
      <c r="C45" s="343"/>
      <c r="D45" s="269"/>
      <c r="E45" s="269"/>
      <c r="F45" s="277">
        <f t="shared" si="0"/>
        <v>0</v>
      </c>
      <c r="G45" s="278"/>
      <c r="H45" s="277">
        <f t="shared" si="1"/>
        <v>0</v>
      </c>
    </row>
    <row r="46" spans="1:8" ht="19.5" customHeight="1">
      <c r="A46" s="342"/>
      <c r="B46" s="570"/>
      <c r="C46" s="343"/>
      <c r="D46" s="269"/>
      <c r="E46" s="269"/>
      <c r="F46" s="277">
        <f t="shared" si="0"/>
        <v>0</v>
      </c>
      <c r="G46" s="278"/>
      <c r="H46" s="277">
        <f t="shared" si="1"/>
        <v>0</v>
      </c>
    </row>
    <row r="47" spans="1:8" ht="19.5" customHeight="1">
      <c r="A47" s="342"/>
      <c r="B47" s="570"/>
      <c r="C47" s="343"/>
      <c r="D47" s="269"/>
      <c r="E47" s="269"/>
      <c r="F47" s="277">
        <f t="shared" si="0"/>
        <v>0</v>
      </c>
      <c r="G47" s="278"/>
      <c r="H47" s="277">
        <f t="shared" si="1"/>
        <v>0</v>
      </c>
    </row>
    <row r="48" spans="1:8" ht="19.5" customHeight="1">
      <c r="A48" s="342"/>
      <c r="B48" s="570"/>
      <c r="C48" s="343"/>
      <c r="D48" s="269"/>
      <c r="E48" s="269"/>
      <c r="F48" s="277">
        <f t="shared" si="0"/>
        <v>0</v>
      </c>
      <c r="G48" s="278"/>
      <c r="H48" s="277">
        <f t="shared" si="1"/>
        <v>0</v>
      </c>
    </row>
    <row r="49" spans="1:8" ht="19.5" customHeight="1">
      <c r="A49" s="342"/>
      <c r="B49" s="570"/>
      <c r="C49" s="343"/>
      <c r="D49" s="269"/>
      <c r="E49" s="269"/>
      <c r="F49" s="277">
        <f t="shared" si="0"/>
        <v>0</v>
      </c>
      <c r="G49" s="278"/>
      <c r="H49" s="277">
        <f t="shared" si="1"/>
        <v>0</v>
      </c>
    </row>
    <row r="50" spans="1:8" ht="19.5" customHeight="1">
      <c r="A50" s="342"/>
      <c r="B50" s="570"/>
      <c r="C50" s="343"/>
      <c r="D50" s="269"/>
      <c r="E50" s="269"/>
      <c r="F50" s="277">
        <f t="shared" si="0"/>
        <v>0</v>
      </c>
      <c r="G50" s="278"/>
      <c r="H50" s="277">
        <f t="shared" si="1"/>
        <v>0</v>
      </c>
    </row>
    <row r="51" spans="1:8" ht="19.5" customHeight="1" thickBot="1">
      <c r="A51" s="344"/>
      <c r="B51" s="571"/>
      <c r="C51" s="345"/>
      <c r="D51" s="270"/>
      <c r="E51" s="270"/>
      <c r="F51" s="279">
        <f t="shared" si="0"/>
        <v>0</v>
      </c>
      <c r="G51" s="280"/>
      <c r="H51" s="279">
        <f t="shared" si="1"/>
        <v>0</v>
      </c>
    </row>
    <row r="53" spans="1:2" ht="18">
      <c r="A53" s="42" t="s">
        <v>324</v>
      </c>
      <c r="B53" s="42"/>
    </row>
    <row r="54" spans="1:2" ht="18">
      <c r="A54" s="42" t="s">
        <v>405</v>
      </c>
      <c r="B54" s="42"/>
    </row>
  </sheetData>
  <sheetProtection password="E355" sheet="1" selectLockedCells="1"/>
  <mergeCells count="18">
    <mergeCell ref="A1:H1"/>
    <mergeCell ref="A4:D4"/>
    <mergeCell ref="F6:F7"/>
    <mergeCell ref="A5:D6"/>
    <mergeCell ref="D14:E14"/>
    <mergeCell ref="A14:A15"/>
    <mergeCell ref="A8:A9"/>
    <mergeCell ref="B7:D7"/>
    <mergeCell ref="B8:D9"/>
    <mergeCell ref="B14:C14"/>
    <mergeCell ref="H14:H15"/>
    <mergeCell ref="F14:F15"/>
    <mergeCell ref="G14:G15"/>
    <mergeCell ref="F4:F5"/>
    <mergeCell ref="F8:F9"/>
    <mergeCell ref="G4:H5"/>
    <mergeCell ref="G6:H7"/>
    <mergeCell ref="G8:H9"/>
  </mergeCells>
  <printOptions horizontalCentered="1" verticalCentered="1"/>
  <pageMargins left="0" right="0" top="0" bottom="0" header="0" footer="0"/>
  <pageSetup horizontalDpi="600" verticalDpi="600" orientation="landscape" paperSize="9" scale="45" r:id="rId1"/>
  <ignoredErrors>
    <ignoredError sqref="F16"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2:G61"/>
  <sheetViews>
    <sheetView view="pageBreakPreview" zoomScaleSheetLayoutView="100" zoomScalePageLayoutView="0" workbookViewId="0" topLeftCell="A1">
      <selection activeCell="A3" sqref="A3:O68"/>
    </sheetView>
  </sheetViews>
  <sheetFormatPr defaultColWidth="11.421875" defaultRowHeight="12.75"/>
  <cols>
    <col min="1" max="1" width="40.7109375" style="3" customWidth="1"/>
    <col min="2" max="3" width="20.7109375" style="3" customWidth="1"/>
    <col min="4" max="16384" width="11.421875" style="3" customWidth="1"/>
  </cols>
  <sheetData>
    <row r="2" spans="1:3" ht="31.5" customHeight="1">
      <c r="A2" s="857" t="s">
        <v>445</v>
      </c>
      <c r="B2" s="857"/>
      <c r="C2" s="857"/>
    </row>
    <row r="3" spans="4:7" ht="15.75" thickBot="1">
      <c r="D3" s="163"/>
      <c r="E3" s="163"/>
      <c r="F3" s="163"/>
      <c r="G3" s="163"/>
    </row>
    <row r="4" spans="1:7" ht="30.75" customHeight="1" thickBot="1">
      <c r="A4" s="817" t="s">
        <v>228</v>
      </c>
      <c r="B4" s="818"/>
      <c r="C4" s="819"/>
      <c r="D4" s="163"/>
      <c r="E4" s="163"/>
      <c r="F4" s="163"/>
      <c r="G4" s="163"/>
    </row>
    <row r="5" spans="1:7" ht="32.25" customHeight="1" thickBot="1">
      <c r="A5" s="820">
        <f>IF(Carátula!E8="","",Carátula!E8)</f>
      </c>
      <c r="B5" s="821"/>
      <c r="C5" s="822"/>
      <c r="D5" s="163"/>
      <c r="E5" s="163"/>
      <c r="F5" s="163"/>
      <c r="G5" s="163"/>
    </row>
    <row r="6" spans="1:7" ht="33" customHeight="1" thickBot="1">
      <c r="A6" s="141" t="s">
        <v>234</v>
      </c>
      <c r="B6" s="817" t="s">
        <v>236</v>
      </c>
      <c r="C6" s="819"/>
      <c r="D6" s="163"/>
      <c r="E6" s="163"/>
      <c r="F6" s="163"/>
      <c r="G6" s="163"/>
    </row>
    <row r="7" spans="1:7" ht="30.75" customHeight="1" thickBot="1">
      <c r="A7" s="167">
        <f>IF(Carátula!E11="","",Carátula!E11)</f>
      </c>
      <c r="B7" s="820">
        <f>IF(Carátula!E10="","",Carátula!E10)</f>
      </c>
      <c r="C7" s="822"/>
      <c r="D7" s="163"/>
      <c r="E7" s="163"/>
      <c r="F7" s="163"/>
      <c r="G7" s="163"/>
    </row>
    <row r="8" spans="1:7" ht="15" customHeight="1">
      <c r="A8" s="233"/>
      <c r="B8" s="16"/>
      <c r="C8" s="16"/>
      <c r="D8" s="163"/>
      <c r="E8" s="163"/>
      <c r="F8" s="163"/>
      <c r="G8" s="163"/>
    </row>
    <row r="9" spans="1:3" ht="15.75" thickBot="1">
      <c r="A9" s="346"/>
      <c r="B9" s="346"/>
      <c r="C9" s="106" t="s">
        <v>1</v>
      </c>
    </row>
    <row r="10" spans="1:3" ht="26.25" customHeight="1" thickBot="1">
      <c r="A10" s="347" t="s">
        <v>19</v>
      </c>
      <c r="B10" s="151" t="s">
        <v>214</v>
      </c>
      <c r="C10" s="348" t="s">
        <v>215</v>
      </c>
    </row>
    <row r="11" spans="1:3" ht="13.5" customHeight="1">
      <c r="A11" s="350"/>
      <c r="B11" s="351"/>
      <c r="C11" s="351"/>
    </row>
    <row r="12" spans="1:3" ht="12.75">
      <c r="A12" s="352"/>
      <c r="B12" s="353"/>
      <c r="C12" s="353"/>
    </row>
    <row r="13" spans="1:3" ht="12.75">
      <c r="A13" s="352"/>
      <c r="B13" s="353"/>
      <c r="C13" s="353"/>
    </row>
    <row r="14" spans="1:3" ht="12.75">
      <c r="A14" s="352"/>
      <c r="B14" s="353"/>
      <c r="C14" s="353"/>
    </row>
    <row r="15" spans="1:3" ht="12.75">
      <c r="A15" s="352"/>
      <c r="B15" s="353"/>
      <c r="C15" s="353"/>
    </row>
    <row r="16" spans="1:3" ht="12.75">
      <c r="A16" s="352"/>
      <c r="B16" s="353"/>
      <c r="C16" s="353"/>
    </row>
    <row r="17" spans="1:3" ht="12.75">
      <c r="A17" s="352"/>
      <c r="B17" s="353"/>
      <c r="C17" s="353"/>
    </row>
    <row r="18" spans="1:3" ht="12.75">
      <c r="A18" s="352"/>
      <c r="B18" s="353"/>
      <c r="C18" s="353"/>
    </row>
    <row r="19" spans="1:3" ht="12.75">
      <c r="A19" s="352"/>
      <c r="B19" s="353"/>
      <c r="C19" s="353"/>
    </row>
    <row r="20" spans="1:3" ht="12.75">
      <c r="A20" s="352"/>
      <c r="B20" s="353"/>
      <c r="C20" s="353"/>
    </row>
    <row r="21" spans="1:3" ht="12.75">
      <c r="A21" s="352"/>
      <c r="B21" s="353"/>
      <c r="C21" s="353"/>
    </row>
    <row r="22" spans="1:3" ht="12.75">
      <c r="A22" s="352"/>
      <c r="B22" s="353"/>
      <c r="C22" s="353"/>
    </row>
    <row r="23" spans="1:3" ht="12.75">
      <c r="A23" s="352"/>
      <c r="B23" s="353"/>
      <c r="C23" s="353"/>
    </row>
    <row r="24" spans="1:3" ht="12.75">
      <c r="A24" s="352"/>
      <c r="B24" s="353"/>
      <c r="C24" s="353"/>
    </row>
    <row r="25" spans="1:3" ht="12.75">
      <c r="A25" s="352"/>
      <c r="B25" s="353"/>
      <c r="C25" s="353"/>
    </row>
    <row r="26" spans="1:3" ht="12.75">
      <c r="A26" s="352"/>
      <c r="B26" s="353"/>
      <c r="C26" s="353"/>
    </row>
    <row r="27" spans="1:3" ht="12.75">
      <c r="A27" s="352"/>
      <c r="B27" s="353"/>
      <c r="C27" s="353"/>
    </row>
    <row r="28" spans="1:3" ht="12.75">
      <c r="A28" s="352"/>
      <c r="B28" s="353"/>
      <c r="C28" s="353"/>
    </row>
    <row r="29" spans="1:3" ht="12.75">
      <c r="A29" s="352"/>
      <c r="B29" s="353"/>
      <c r="C29" s="353"/>
    </row>
    <row r="30" spans="1:3" ht="12.75">
      <c r="A30" s="352"/>
      <c r="B30" s="353"/>
      <c r="C30" s="353"/>
    </row>
    <row r="31" spans="1:3" ht="12.75">
      <c r="A31" s="352"/>
      <c r="B31" s="353"/>
      <c r="C31" s="353"/>
    </row>
    <row r="32" spans="1:3" ht="12.75">
      <c r="A32" s="352"/>
      <c r="B32" s="353"/>
      <c r="C32" s="353"/>
    </row>
    <row r="33" spans="1:3" ht="12.75">
      <c r="A33" s="352"/>
      <c r="B33" s="353"/>
      <c r="C33" s="353"/>
    </row>
    <row r="34" spans="1:3" ht="12.75">
      <c r="A34" s="352"/>
      <c r="B34" s="353"/>
      <c r="C34" s="353"/>
    </row>
    <row r="35" spans="1:3" ht="12.75">
      <c r="A35" s="352"/>
      <c r="B35" s="353"/>
      <c r="C35" s="353"/>
    </row>
    <row r="36" spans="1:3" ht="12.75">
      <c r="A36" s="352"/>
      <c r="B36" s="353"/>
      <c r="C36" s="353"/>
    </row>
    <row r="37" spans="1:3" ht="12.75">
      <c r="A37" s="352"/>
      <c r="B37" s="353"/>
      <c r="C37" s="353"/>
    </row>
    <row r="38" spans="1:3" ht="12.75">
      <c r="A38" s="352"/>
      <c r="B38" s="353"/>
      <c r="C38" s="353"/>
    </row>
    <row r="39" spans="1:3" ht="12.75">
      <c r="A39" s="352"/>
      <c r="B39" s="353"/>
      <c r="C39" s="353"/>
    </row>
    <row r="40" spans="1:3" ht="12.75">
      <c r="A40" s="352"/>
      <c r="B40" s="353"/>
      <c r="C40" s="353"/>
    </row>
    <row r="41" spans="1:3" ht="12.75">
      <c r="A41" s="352"/>
      <c r="B41" s="353"/>
      <c r="C41" s="353"/>
    </row>
    <row r="42" spans="1:3" ht="12.75">
      <c r="A42" s="352"/>
      <c r="B42" s="353"/>
      <c r="C42" s="353"/>
    </row>
    <row r="43" spans="1:3" ht="12.75">
      <c r="A43" s="352"/>
      <c r="B43" s="353"/>
      <c r="C43" s="353"/>
    </row>
    <row r="44" spans="1:3" ht="12.75">
      <c r="A44" s="352"/>
      <c r="B44" s="353"/>
      <c r="C44" s="353"/>
    </row>
    <row r="45" spans="1:3" ht="12.75">
      <c r="A45" s="352"/>
      <c r="B45" s="353"/>
      <c r="C45" s="353"/>
    </row>
    <row r="46" spans="1:3" ht="12.75">
      <c r="A46" s="352"/>
      <c r="B46" s="353"/>
      <c r="C46" s="353"/>
    </row>
    <row r="47" spans="1:3" ht="12.75">
      <c r="A47" s="352"/>
      <c r="B47" s="353"/>
      <c r="C47" s="353"/>
    </row>
    <row r="48" spans="1:3" ht="12.75">
      <c r="A48" s="352"/>
      <c r="B48" s="353"/>
      <c r="C48" s="353"/>
    </row>
    <row r="49" spans="1:3" ht="12.75">
      <c r="A49" s="352"/>
      <c r="B49" s="353"/>
      <c r="C49" s="353"/>
    </row>
    <row r="50" spans="1:3" ht="13.5" thickBot="1">
      <c r="A50" s="354"/>
      <c r="B50" s="355"/>
      <c r="C50" s="355"/>
    </row>
    <row r="52" ht="13.5" thickBot="1"/>
    <row r="53" spans="1:3" ht="13.5" customHeight="1">
      <c r="A53" s="858" t="s">
        <v>224</v>
      </c>
      <c r="B53" s="860">
        <f>IF(Carátula!E12="","",Carátula!E12)</f>
      </c>
      <c r="C53" s="861"/>
    </row>
    <row r="54" spans="1:3" ht="13.5" customHeight="1" thickBot="1">
      <c r="A54" s="859"/>
      <c r="B54" s="862"/>
      <c r="C54" s="863"/>
    </row>
    <row r="55" spans="1:3" ht="13.5" customHeight="1">
      <c r="A55" s="864" t="s">
        <v>225</v>
      </c>
      <c r="B55" s="867">
        <f>IF(Carátula!E13="","",Carátula!E13)</f>
      </c>
      <c r="C55" s="868"/>
    </row>
    <row r="56" spans="1:3" ht="13.5" customHeight="1" thickBot="1">
      <c r="A56" s="865"/>
      <c r="B56" s="862"/>
      <c r="C56" s="863"/>
    </row>
    <row r="57" spans="1:3" ht="13.5" customHeight="1">
      <c r="A57" s="866" t="s">
        <v>226</v>
      </c>
      <c r="B57" s="869">
        <f>IF(Carátula!E14="","",Carátula!E14)</f>
      </c>
      <c r="C57" s="870"/>
    </row>
    <row r="58" spans="1:3" ht="13.5" customHeight="1" thickBot="1">
      <c r="A58" s="865"/>
      <c r="B58" s="815"/>
      <c r="C58" s="816"/>
    </row>
    <row r="60" ht="12.75">
      <c r="A60" s="3" t="s">
        <v>324</v>
      </c>
    </row>
    <row r="61" ht="12.75">
      <c r="A61" s="349" t="s">
        <v>325</v>
      </c>
    </row>
  </sheetData>
  <sheetProtection password="E355" sheet="1" selectLockedCells="1"/>
  <mergeCells count="11">
    <mergeCell ref="A55:A56"/>
    <mergeCell ref="A57:A58"/>
    <mergeCell ref="B55:C56"/>
    <mergeCell ref="B57:C58"/>
    <mergeCell ref="A2:C2"/>
    <mergeCell ref="A53:A54"/>
    <mergeCell ref="B53:C54"/>
    <mergeCell ref="A4:C4"/>
    <mergeCell ref="A5:C5"/>
    <mergeCell ref="B6:C6"/>
    <mergeCell ref="B7:C7"/>
  </mergeCells>
  <printOptions horizontalCentered="1" verticalCentered="1"/>
  <pageMargins left="0.3937007874015748" right="0.3937007874015748" top="0.3937007874015748" bottom="0.3937007874015748" header="0" footer="0"/>
  <pageSetup fitToHeight="1" fitToWidth="1"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pageSetUpPr fitToPage="1"/>
  </sheetPr>
  <dimension ref="A2:K303"/>
  <sheetViews>
    <sheetView view="pageBreakPreview" zoomScaleSheetLayoutView="100" zoomScalePageLayoutView="0" workbookViewId="0" topLeftCell="A1">
      <selection activeCell="A14" sqref="A14"/>
    </sheetView>
  </sheetViews>
  <sheetFormatPr defaultColWidth="11.421875" defaultRowHeight="12.75"/>
  <cols>
    <col min="1" max="10" width="20.7109375" style="357" customWidth="1"/>
    <col min="11" max="16384" width="11.421875" style="357" customWidth="1"/>
  </cols>
  <sheetData>
    <row r="2" spans="1:11" ht="18">
      <c r="A2" s="742" t="s">
        <v>421</v>
      </c>
      <c r="B2" s="742"/>
      <c r="C2" s="742"/>
      <c r="D2" s="742"/>
      <c r="E2" s="742"/>
      <c r="F2" s="742"/>
      <c r="G2" s="742"/>
      <c r="H2" s="742"/>
      <c r="I2" s="742"/>
      <c r="J2" s="742"/>
      <c r="K2" s="742"/>
    </row>
    <row r="3" ht="34.5" customHeight="1" thickBot="1"/>
    <row r="4" spans="1:10" ht="18" customHeight="1" thickBot="1">
      <c r="A4" s="817" t="s">
        <v>228</v>
      </c>
      <c r="B4" s="818"/>
      <c r="C4" s="818"/>
      <c r="D4" s="818"/>
      <c r="E4" s="819"/>
      <c r="F4" s="200"/>
      <c r="G4" s="823" t="s">
        <v>224</v>
      </c>
      <c r="H4" s="886"/>
      <c r="I4" s="825">
        <f>IF(Carátula!E12="","",Carátula!E12)</f>
      </c>
      <c r="J4" s="826"/>
    </row>
    <row r="5" spans="1:10" ht="13.5" thickBot="1">
      <c r="A5" s="877">
        <f>IF(Carátula!E8="","",Carátula!E8)</f>
      </c>
      <c r="B5" s="878"/>
      <c r="C5" s="878"/>
      <c r="D5" s="878"/>
      <c r="E5" s="879"/>
      <c r="F5" s="201"/>
      <c r="G5" s="824"/>
      <c r="H5" s="887"/>
      <c r="I5" s="827"/>
      <c r="J5" s="828"/>
    </row>
    <row r="6" spans="1:10" ht="13.5" customHeight="1" thickBot="1">
      <c r="A6" s="880"/>
      <c r="B6" s="881"/>
      <c r="C6" s="881"/>
      <c r="D6" s="881"/>
      <c r="E6" s="882"/>
      <c r="F6" s="201"/>
      <c r="G6" s="823" t="s">
        <v>225</v>
      </c>
      <c r="H6" s="886"/>
      <c r="I6" s="825">
        <f>IF(Carátula!E13="","",Carátula!E13)</f>
      </c>
      <c r="J6" s="826"/>
    </row>
    <row r="7" spans="1:10" ht="18" customHeight="1" thickBot="1">
      <c r="A7" s="817" t="s">
        <v>234</v>
      </c>
      <c r="B7" s="817"/>
      <c r="C7" s="871"/>
      <c r="D7" s="817" t="s">
        <v>236</v>
      </c>
      <c r="E7" s="819"/>
      <c r="F7" s="140"/>
      <c r="G7" s="829"/>
      <c r="H7" s="888"/>
      <c r="I7" s="830"/>
      <c r="J7" s="831"/>
    </row>
    <row r="8" spans="1:10" ht="15" customHeight="1" thickBot="1">
      <c r="A8" s="872">
        <f>IF(Carátula!E11="","",Carátula!E11)</f>
      </c>
      <c r="B8" s="872"/>
      <c r="C8" s="873"/>
      <c r="D8" s="877">
        <f>IF(Carátula!E10="","",Carátula!E10)</f>
      </c>
      <c r="E8" s="879"/>
      <c r="F8" s="876"/>
      <c r="G8" s="824"/>
      <c r="H8" s="887"/>
      <c r="I8" s="827"/>
      <c r="J8" s="828"/>
    </row>
    <row r="9" spans="1:10" ht="22.5" customHeight="1" thickBot="1">
      <c r="A9" s="874"/>
      <c r="B9" s="874"/>
      <c r="C9" s="875"/>
      <c r="D9" s="880"/>
      <c r="E9" s="882"/>
      <c r="F9" s="876"/>
      <c r="G9" s="889" t="s">
        <v>226</v>
      </c>
      <c r="H9" s="890"/>
      <c r="I9" s="884">
        <f>IF(Carátula!E14="","",Carátula!E14)</f>
      </c>
      <c r="J9" s="885"/>
    </row>
    <row r="10" spans="1:10" ht="12.75">
      <c r="A10" s="135"/>
      <c r="B10" s="135"/>
      <c r="C10" s="136"/>
      <c r="D10" s="137"/>
      <c r="E10" s="137"/>
      <c r="F10" s="137"/>
      <c r="G10" s="137"/>
      <c r="H10" s="138"/>
      <c r="I10" s="138"/>
      <c r="J10" s="139"/>
    </row>
    <row r="11" ht="15.75" thickBot="1">
      <c r="J11" s="106" t="s">
        <v>1</v>
      </c>
    </row>
    <row r="12" spans="1:10" ht="15.75" customHeight="1" thickBot="1">
      <c r="A12" s="722" t="s">
        <v>82</v>
      </c>
      <c r="B12" s="735" t="s">
        <v>406</v>
      </c>
      <c r="C12" s="736"/>
      <c r="D12" s="722" t="s">
        <v>369</v>
      </c>
      <c r="E12" s="722" t="s">
        <v>370</v>
      </c>
      <c r="F12" s="891" t="s">
        <v>2</v>
      </c>
      <c r="G12" s="817" t="s">
        <v>3</v>
      </c>
      <c r="H12" s="883"/>
      <c r="I12" s="722" t="s">
        <v>318</v>
      </c>
      <c r="J12" s="722" t="s">
        <v>83</v>
      </c>
    </row>
    <row r="13" spans="1:10" ht="45.75" thickBot="1">
      <c r="A13" s="723"/>
      <c r="B13" s="146" t="s">
        <v>353</v>
      </c>
      <c r="C13" s="356" t="s">
        <v>354</v>
      </c>
      <c r="D13" s="723"/>
      <c r="E13" s="723"/>
      <c r="F13" s="892"/>
      <c r="G13" s="253" t="s">
        <v>319</v>
      </c>
      <c r="H13" s="146" t="s">
        <v>320</v>
      </c>
      <c r="I13" s="723"/>
      <c r="J13" s="723"/>
    </row>
    <row r="14" spans="1:10" ht="12.75">
      <c r="A14" s="358"/>
      <c r="B14" s="358"/>
      <c r="C14" s="358"/>
      <c r="D14" s="359"/>
      <c r="E14" s="359"/>
      <c r="F14" s="359"/>
      <c r="G14" s="359"/>
      <c r="H14" s="359"/>
      <c r="I14" s="359"/>
      <c r="J14" s="234">
        <f>F14-G14-H14-I14</f>
        <v>0</v>
      </c>
    </row>
    <row r="15" spans="1:10" ht="12.75">
      <c r="A15" s="360"/>
      <c r="B15" s="360"/>
      <c r="C15" s="360"/>
      <c r="D15" s="361"/>
      <c r="E15" s="361"/>
      <c r="F15" s="361"/>
      <c r="G15" s="361"/>
      <c r="H15" s="361"/>
      <c r="I15" s="361"/>
      <c r="J15" s="235">
        <f aca="true" t="shared" si="0" ref="J15:J300">F15-G15-H15-I15</f>
        <v>0</v>
      </c>
    </row>
    <row r="16" spans="1:10" ht="12.75">
      <c r="A16" s="360"/>
      <c r="B16" s="360"/>
      <c r="C16" s="360"/>
      <c r="D16" s="361"/>
      <c r="E16" s="361"/>
      <c r="F16" s="361"/>
      <c r="G16" s="361"/>
      <c r="H16" s="361"/>
      <c r="I16" s="361"/>
      <c r="J16" s="235">
        <f t="shared" si="0"/>
        <v>0</v>
      </c>
    </row>
    <row r="17" spans="1:10" ht="12.75">
      <c r="A17" s="360"/>
      <c r="B17" s="360"/>
      <c r="C17" s="360"/>
      <c r="D17" s="361"/>
      <c r="E17" s="361"/>
      <c r="F17" s="361"/>
      <c r="G17" s="361"/>
      <c r="H17" s="361"/>
      <c r="I17" s="361"/>
      <c r="J17" s="235">
        <f t="shared" si="0"/>
        <v>0</v>
      </c>
    </row>
    <row r="18" spans="1:10" ht="12.75">
      <c r="A18" s="360"/>
      <c r="B18" s="360"/>
      <c r="C18" s="360"/>
      <c r="D18" s="361"/>
      <c r="E18" s="361"/>
      <c r="F18" s="361"/>
      <c r="G18" s="361"/>
      <c r="H18" s="361"/>
      <c r="I18" s="361"/>
      <c r="J18" s="235">
        <f t="shared" si="0"/>
        <v>0</v>
      </c>
    </row>
    <row r="19" spans="1:10" ht="12.75">
      <c r="A19" s="360"/>
      <c r="B19" s="360"/>
      <c r="C19" s="360"/>
      <c r="D19" s="361"/>
      <c r="E19" s="361"/>
      <c r="F19" s="361"/>
      <c r="G19" s="361"/>
      <c r="H19" s="361"/>
      <c r="I19" s="361"/>
      <c r="J19" s="235">
        <f t="shared" si="0"/>
        <v>0</v>
      </c>
    </row>
    <row r="20" spans="1:10" ht="12.75">
      <c r="A20" s="360"/>
      <c r="B20" s="360"/>
      <c r="C20" s="360"/>
      <c r="D20" s="361"/>
      <c r="E20" s="361"/>
      <c r="F20" s="361"/>
      <c r="G20" s="361"/>
      <c r="H20" s="361"/>
      <c r="I20" s="361"/>
      <c r="J20" s="235">
        <f t="shared" si="0"/>
        <v>0</v>
      </c>
    </row>
    <row r="21" spans="1:10" ht="12.75">
      <c r="A21" s="360"/>
      <c r="B21" s="360"/>
      <c r="C21" s="360"/>
      <c r="D21" s="361"/>
      <c r="E21" s="361"/>
      <c r="F21" s="361"/>
      <c r="G21" s="361"/>
      <c r="H21" s="361"/>
      <c r="I21" s="361"/>
      <c r="J21" s="235">
        <f t="shared" si="0"/>
        <v>0</v>
      </c>
    </row>
    <row r="22" spans="1:10" ht="12.75">
      <c r="A22" s="360"/>
      <c r="B22" s="360"/>
      <c r="C22" s="360"/>
      <c r="D22" s="361"/>
      <c r="E22" s="361"/>
      <c r="F22" s="361"/>
      <c r="G22" s="361"/>
      <c r="H22" s="361"/>
      <c r="I22" s="361"/>
      <c r="J22" s="235">
        <f t="shared" si="0"/>
        <v>0</v>
      </c>
    </row>
    <row r="23" spans="1:10" ht="12.75">
      <c r="A23" s="360"/>
      <c r="B23" s="360"/>
      <c r="C23" s="360"/>
      <c r="D23" s="361"/>
      <c r="E23" s="361"/>
      <c r="F23" s="361"/>
      <c r="G23" s="361"/>
      <c r="H23" s="361"/>
      <c r="I23" s="361"/>
      <c r="J23" s="235">
        <f t="shared" si="0"/>
        <v>0</v>
      </c>
    </row>
    <row r="24" spans="1:10" ht="12.75">
      <c r="A24" s="360"/>
      <c r="B24" s="360"/>
      <c r="C24" s="360"/>
      <c r="D24" s="361"/>
      <c r="E24" s="361"/>
      <c r="F24" s="361"/>
      <c r="G24" s="361"/>
      <c r="H24" s="361"/>
      <c r="I24" s="361"/>
      <c r="J24" s="235">
        <f t="shared" si="0"/>
        <v>0</v>
      </c>
    </row>
    <row r="25" spans="1:10" ht="12.75">
      <c r="A25" s="360"/>
      <c r="B25" s="360"/>
      <c r="C25" s="360"/>
      <c r="D25" s="361"/>
      <c r="E25" s="361"/>
      <c r="F25" s="361"/>
      <c r="G25" s="361"/>
      <c r="H25" s="361"/>
      <c r="I25" s="361"/>
      <c r="J25" s="235">
        <f t="shared" si="0"/>
        <v>0</v>
      </c>
    </row>
    <row r="26" spans="1:10" ht="12.75">
      <c r="A26" s="360"/>
      <c r="B26" s="360"/>
      <c r="C26" s="360"/>
      <c r="D26" s="361"/>
      <c r="E26" s="361"/>
      <c r="F26" s="361"/>
      <c r="G26" s="361"/>
      <c r="H26" s="361"/>
      <c r="I26" s="361"/>
      <c r="J26" s="235">
        <f t="shared" si="0"/>
        <v>0</v>
      </c>
    </row>
    <row r="27" spans="1:10" ht="12.75">
      <c r="A27" s="360"/>
      <c r="B27" s="360"/>
      <c r="C27" s="360"/>
      <c r="D27" s="361"/>
      <c r="E27" s="361"/>
      <c r="F27" s="361"/>
      <c r="G27" s="361"/>
      <c r="H27" s="361"/>
      <c r="I27" s="361"/>
      <c r="J27" s="235">
        <f t="shared" si="0"/>
        <v>0</v>
      </c>
    </row>
    <row r="28" spans="1:10" ht="12.75">
      <c r="A28" s="360"/>
      <c r="B28" s="360"/>
      <c r="C28" s="360"/>
      <c r="D28" s="361"/>
      <c r="E28" s="361"/>
      <c r="F28" s="361"/>
      <c r="G28" s="361"/>
      <c r="H28" s="361"/>
      <c r="I28" s="361"/>
      <c r="J28" s="235">
        <f t="shared" si="0"/>
        <v>0</v>
      </c>
    </row>
    <row r="29" spans="1:10" ht="12.75">
      <c r="A29" s="360"/>
      <c r="B29" s="360"/>
      <c r="C29" s="360"/>
      <c r="D29" s="361"/>
      <c r="E29" s="361"/>
      <c r="F29" s="361"/>
      <c r="G29" s="361"/>
      <c r="H29" s="361"/>
      <c r="I29" s="361"/>
      <c r="J29" s="235">
        <f t="shared" si="0"/>
        <v>0</v>
      </c>
    </row>
    <row r="30" spans="1:10" ht="12.75">
      <c r="A30" s="360"/>
      <c r="B30" s="360"/>
      <c r="C30" s="360"/>
      <c r="D30" s="361"/>
      <c r="E30" s="361"/>
      <c r="F30" s="361"/>
      <c r="G30" s="361"/>
      <c r="H30" s="361"/>
      <c r="I30" s="361"/>
      <c r="J30" s="235">
        <f t="shared" si="0"/>
        <v>0</v>
      </c>
    </row>
    <row r="31" spans="1:10" ht="12.75">
      <c r="A31" s="360"/>
      <c r="B31" s="360"/>
      <c r="C31" s="360"/>
      <c r="D31" s="361"/>
      <c r="E31" s="361"/>
      <c r="F31" s="361"/>
      <c r="G31" s="361"/>
      <c r="H31" s="361"/>
      <c r="I31" s="361"/>
      <c r="J31" s="235">
        <f t="shared" si="0"/>
        <v>0</v>
      </c>
    </row>
    <row r="32" spans="1:10" ht="12.75">
      <c r="A32" s="360"/>
      <c r="B32" s="360"/>
      <c r="C32" s="360"/>
      <c r="D32" s="361"/>
      <c r="E32" s="361"/>
      <c r="F32" s="361"/>
      <c r="G32" s="361"/>
      <c r="H32" s="361"/>
      <c r="I32" s="361"/>
      <c r="J32" s="235">
        <f t="shared" si="0"/>
        <v>0</v>
      </c>
    </row>
    <row r="33" spans="1:10" ht="12.75">
      <c r="A33" s="360"/>
      <c r="B33" s="360"/>
      <c r="C33" s="360"/>
      <c r="D33" s="361"/>
      <c r="E33" s="361"/>
      <c r="F33" s="361"/>
      <c r="G33" s="361"/>
      <c r="H33" s="361"/>
      <c r="I33" s="361"/>
      <c r="J33" s="235">
        <f t="shared" si="0"/>
        <v>0</v>
      </c>
    </row>
    <row r="34" spans="1:10" ht="12.75">
      <c r="A34" s="360"/>
      <c r="B34" s="360"/>
      <c r="C34" s="360"/>
      <c r="D34" s="361"/>
      <c r="E34" s="361"/>
      <c r="F34" s="361"/>
      <c r="G34" s="361"/>
      <c r="H34" s="361"/>
      <c r="I34" s="361"/>
      <c r="J34" s="235">
        <f t="shared" si="0"/>
        <v>0</v>
      </c>
    </row>
    <row r="35" spans="1:10" ht="12.75">
      <c r="A35" s="360"/>
      <c r="B35" s="360"/>
      <c r="C35" s="360"/>
      <c r="D35" s="361"/>
      <c r="E35" s="361"/>
      <c r="F35" s="361"/>
      <c r="G35" s="361"/>
      <c r="H35" s="361"/>
      <c r="I35" s="361"/>
      <c r="J35" s="235">
        <f t="shared" si="0"/>
        <v>0</v>
      </c>
    </row>
    <row r="36" spans="1:10" ht="12.75">
      <c r="A36" s="360"/>
      <c r="B36" s="360"/>
      <c r="C36" s="360"/>
      <c r="D36" s="361"/>
      <c r="E36" s="361"/>
      <c r="F36" s="361"/>
      <c r="G36" s="361"/>
      <c r="H36" s="361"/>
      <c r="I36" s="361"/>
      <c r="J36" s="235">
        <f t="shared" si="0"/>
        <v>0</v>
      </c>
    </row>
    <row r="37" spans="1:10" ht="12.75">
      <c r="A37" s="360"/>
      <c r="B37" s="360"/>
      <c r="C37" s="360"/>
      <c r="D37" s="361"/>
      <c r="E37" s="361"/>
      <c r="F37" s="361"/>
      <c r="G37" s="361"/>
      <c r="H37" s="361"/>
      <c r="I37" s="361"/>
      <c r="J37" s="235">
        <f t="shared" si="0"/>
        <v>0</v>
      </c>
    </row>
    <row r="38" spans="1:10" ht="12.75">
      <c r="A38" s="360"/>
      <c r="B38" s="360"/>
      <c r="C38" s="360"/>
      <c r="D38" s="361"/>
      <c r="E38" s="361"/>
      <c r="F38" s="361"/>
      <c r="G38" s="361"/>
      <c r="H38" s="361"/>
      <c r="I38" s="361"/>
      <c r="J38" s="235">
        <f t="shared" si="0"/>
        <v>0</v>
      </c>
    </row>
    <row r="39" spans="1:10" ht="12.75">
      <c r="A39" s="360"/>
      <c r="B39" s="360"/>
      <c r="C39" s="360"/>
      <c r="D39" s="361"/>
      <c r="E39" s="361"/>
      <c r="F39" s="361"/>
      <c r="G39" s="361"/>
      <c r="H39" s="361"/>
      <c r="I39" s="361"/>
      <c r="J39" s="235">
        <f t="shared" si="0"/>
        <v>0</v>
      </c>
    </row>
    <row r="40" spans="1:10" ht="12.75">
      <c r="A40" s="360"/>
      <c r="B40" s="360"/>
      <c r="C40" s="360"/>
      <c r="D40" s="361"/>
      <c r="E40" s="361"/>
      <c r="F40" s="361"/>
      <c r="G40" s="361"/>
      <c r="H40" s="361"/>
      <c r="I40" s="361"/>
      <c r="J40" s="235">
        <f t="shared" si="0"/>
        <v>0</v>
      </c>
    </row>
    <row r="41" spans="1:10" ht="12.75">
      <c r="A41" s="360"/>
      <c r="B41" s="360"/>
      <c r="C41" s="360"/>
      <c r="D41" s="361"/>
      <c r="E41" s="361"/>
      <c r="F41" s="361"/>
      <c r="G41" s="361"/>
      <c r="H41" s="361"/>
      <c r="I41" s="361"/>
      <c r="J41" s="235">
        <f t="shared" si="0"/>
        <v>0</v>
      </c>
    </row>
    <row r="42" spans="1:10" ht="12.75">
      <c r="A42" s="360"/>
      <c r="B42" s="360"/>
      <c r="C42" s="360"/>
      <c r="D42" s="361"/>
      <c r="E42" s="361"/>
      <c r="F42" s="361"/>
      <c r="G42" s="361"/>
      <c r="H42" s="361"/>
      <c r="I42" s="361"/>
      <c r="J42" s="235">
        <f t="shared" si="0"/>
        <v>0</v>
      </c>
    </row>
    <row r="43" spans="1:10" ht="12.75">
      <c r="A43" s="360"/>
      <c r="B43" s="360"/>
      <c r="C43" s="360"/>
      <c r="D43" s="361"/>
      <c r="E43" s="361"/>
      <c r="F43" s="361"/>
      <c r="G43" s="361"/>
      <c r="H43" s="361"/>
      <c r="I43" s="361"/>
      <c r="J43" s="235">
        <f t="shared" si="0"/>
        <v>0</v>
      </c>
    </row>
    <row r="44" spans="1:10" ht="12.75">
      <c r="A44" s="360"/>
      <c r="B44" s="360"/>
      <c r="C44" s="360"/>
      <c r="D44" s="361"/>
      <c r="E44" s="361"/>
      <c r="F44" s="361"/>
      <c r="G44" s="361"/>
      <c r="H44" s="361"/>
      <c r="I44" s="361"/>
      <c r="J44" s="235">
        <f t="shared" si="0"/>
        <v>0</v>
      </c>
    </row>
    <row r="45" spans="1:10" ht="12.75">
      <c r="A45" s="360"/>
      <c r="B45" s="360"/>
      <c r="C45" s="360"/>
      <c r="D45" s="361"/>
      <c r="E45" s="361"/>
      <c r="F45" s="361"/>
      <c r="G45" s="361"/>
      <c r="H45" s="361"/>
      <c r="I45" s="361"/>
      <c r="J45" s="235">
        <f t="shared" si="0"/>
        <v>0</v>
      </c>
    </row>
    <row r="46" spans="1:10" ht="12.75">
      <c r="A46" s="360"/>
      <c r="B46" s="360"/>
      <c r="C46" s="360"/>
      <c r="D46" s="361"/>
      <c r="E46" s="361"/>
      <c r="F46" s="361"/>
      <c r="G46" s="361"/>
      <c r="H46" s="361"/>
      <c r="I46" s="361"/>
      <c r="J46" s="235">
        <f t="shared" si="0"/>
        <v>0</v>
      </c>
    </row>
    <row r="47" spans="1:10" ht="12.75">
      <c r="A47" s="360"/>
      <c r="B47" s="360"/>
      <c r="C47" s="360"/>
      <c r="D47" s="361"/>
      <c r="E47" s="361"/>
      <c r="F47" s="361"/>
      <c r="G47" s="361"/>
      <c r="H47" s="361"/>
      <c r="I47" s="361"/>
      <c r="J47" s="235">
        <f t="shared" si="0"/>
        <v>0</v>
      </c>
    </row>
    <row r="48" spans="1:10" ht="12.75">
      <c r="A48" s="360"/>
      <c r="B48" s="360"/>
      <c r="C48" s="360"/>
      <c r="D48" s="361"/>
      <c r="E48" s="361"/>
      <c r="F48" s="361"/>
      <c r="G48" s="361"/>
      <c r="H48" s="361"/>
      <c r="I48" s="361"/>
      <c r="J48" s="235">
        <f t="shared" si="0"/>
        <v>0</v>
      </c>
    </row>
    <row r="49" spans="1:10" ht="12.75">
      <c r="A49" s="360"/>
      <c r="B49" s="360"/>
      <c r="C49" s="360"/>
      <c r="D49" s="361"/>
      <c r="E49" s="361"/>
      <c r="F49" s="361"/>
      <c r="G49" s="361"/>
      <c r="H49" s="361"/>
      <c r="I49" s="361"/>
      <c r="J49" s="235">
        <f t="shared" si="0"/>
        <v>0</v>
      </c>
    </row>
    <row r="50" spans="1:10" ht="12.75">
      <c r="A50" s="360"/>
      <c r="B50" s="360"/>
      <c r="C50" s="360"/>
      <c r="D50" s="361"/>
      <c r="E50" s="361"/>
      <c r="F50" s="361"/>
      <c r="G50" s="361"/>
      <c r="H50" s="361"/>
      <c r="I50" s="361"/>
      <c r="J50" s="235">
        <f t="shared" si="0"/>
        <v>0</v>
      </c>
    </row>
    <row r="51" spans="1:10" ht="12.75">
      <c r="A51" s="360"/>
      <c r="B51" s="360"/>
      <c r="C51" s="360"/>
      <c r="D51" s="361"/>
      <c r="E51" s="361"/>
      <c r="F51" s="361"/>
      <c r="G51" s="361"/>
      <c r="H51" s="361"/>
      <c r="I51" s="361"/>
      <c r="J51" s="235">
        <f t="shared" si="0"/>
        <v>0</v>
      </c>
    </row>
    <row r="52" spans="1:10" ht="12.75">
      <c r="A52" s="360"/>
      <c r="B52" s="360"/>
      <c r="C52" s="360"/>
      <c r="D52" s="361"/>
      <c r="E52" s="361"/>
      <c r="F52" s="361"/>
      <c r="G52" s="361"/>
      <c r="H52" s="361"/>
      <c r="I52" s="361"/>
      <c r="J52" s="235">
        <f t="shared" si="0"/>
        <v>0</v>
      </c>
    </row>
    <row r="53" spans="1:10" ht="12.75">
      <c r="A53" s="1432"/>
      <c r="B53" s="1432"/>
      <c r="C53" s="1432"/>
      <c r="D53" s="1433"/>
      <c r="E53" s="1433"/>
      <c r="F53" s="1433"/>
      <c r="G53" s="1433"/>
      <c r="H53" s="1433"/>
      <c r="I53" s="1433"/>
      <c r="J53" s="235">
        <f t="shared" si="0"/>
        <v>0</v>
      </c>
    </row>
    <row r="54" spans="1:10" ht="12.75">
      <c r="A54" s="1432"/>
      <c r="B54" s="1432"/>
      <c r="C54" s="1432"/>
      <c r="D54" s="1433"/>
      <c r="E54" s="1433"/>
      <c r="F54" s="1433"/>
      <c r="G54" s="1433"/>
      <c r="H54" s="1433"/>
      <c r="I54" s="1433"/>
      <c r="J54" s="235">
        <f t="shared" si="0"/>
        <v>0</v>
      </c>
    </row>
    <row r="55" spans="1:10" ht="12.75">
      <c r="A55" s="1432"/>
      <c r="B55" s="1432"/>
      <c r="C55" s="1432"/>
      <c r="D55" s="1433"/>
      <c r="E55" s="1433"/>
      <c r="F55" s="1433"/>
      <c r="G55" s="1433"/>
      <c r="H55" s="1433"/>
      <c r="I55" s="1433"/>
      <c r="J55" s="235">
        <f t="shared" si="0"/>
        <v>0</v>
      </c>
    </row>
    <row r="56" spans="1:10" ht="12.75">
      <c r="A56" s="1432"/>
      <c r="B56" s="1432"/>
      <c r="C56" s="1432"/>
      <c r="D56" s="1433"/>
      <c r="E56" s="1433"/>
      <c r="F56" s="1433"/>
      <c r="G56" s="1433"/>
      <c r="H56" s="1433"/>
      <c r="I56" s="1433"/>
      <c r="J56" s="235">
        <f t="shared" si="0"/>
        <v>0</v>
      </c>
    </row>
    <row r="57" spans="1:10" ht="12.75">
      <c r="A57" s="1432"/>
      <c r="B57" s="1432"/>
      <c r="C57" s="1432"/>
      <c r="D57" s="1433"/>
      <c r="E57" s="1433"/>
      <c r="F57" s="1433"/>
      <c r="G57" s="1433"/>
      <c r="H57" s="1433"/>
      <c r="I57" s="1433"/>
      <c r="J57" s="235">
        <f t="shared" si="0"/>
        <v>0</v>
      </c>
    </row>
    <row r="58" spans="1:10" ht="12.75">
      <c r="A58" s="1432"/>
      <c r="B58" s="1432"/>
      <c r="C58" s="1432"/>
      <c r="D58" s="1433"/>
      <c r="E58" s="1433"/>
      <c r="F58" s="1433"/>
      <c r="G58" s="1433"/>
      <c r="H58" s="1433"/>
      <c r="I58" s="1433"/>
      <c r="J58" s="235">
        <f t="shared" si="0"/>
        <v>0</v>
      </c>
    </row>
    <row r="59" spans="1:10" ht="12.75">
      <c r="A59" s="1432"/>
      <c r="B59" s="1432"/>
      <c r="C59" s="1432"/>
      <c r="D59" s="1433"/>
      <c r="E59" s="1433"/>
      <c r="F59" s="1433"/>
      <c r="G59" s="1433"/>
      <c r="H59" s="1433"/>
      <c r="I59" s="1433"/>
      <c r="J59" s="235">
        <f t="shared" si="0"/>
        <v>0</v>
      </c>
    </row>
    <row r="60" spans="1:10" ht="12.75">
      <c r="A60" s="1432"/>
      <c r="B60" s="1432"/>
      <c r="C60" s="1432"/>
      <c r="D60" s="1433"/>
      <c r="E60" s="1433"/>
      <c r="F60" s="1433"/>
      <c r="G60" s="1433"/>
      <c r="H60" s="1433"/>
      <c r="I60" s="1433"/>
      <c r="J60" s="235">
        <f t="shared" si="0"/>
        <v>0</v>
      </c>
    </row>
    <row r="61" spans="1:10" ht="12.75">
      <c r="A61" s="1432"/>
      <c r="B61" s="1432"/>
      <c r="C61" s="1432"/>
      <c r="D61" s="1433"/>
      <c r="E61" s="1433"/>
      <c r="F61" s="1433"/>
      <c r="G61" s="1433"/>
      <c r="H61" s="1433"/>
      <c r="I61" s="1433"/>
      <c r="J61" s="235">
        <f t="shared" si="0"/>
        <v>0</v>
      </c>
    </row>
    <row r="62" spans="1:10" ht="12.75">
      <c r="A62" s="1432"/>
      <c r="B62" s="1432"/>
      <c r="C62" s="1432"/>
      <c r="D62" s="1433"/>
      <c r="E62" s="1433"/>
      <c r="F62" s="1433"/>
      <c r="G62" s="1433"/>
      <c r="H62" s="1433"/>
      <c r="I62" s="1433"/>
      <c r="J62" s="235">
        <f t="shared" si="0"/>
        <v>0</v>
      </c>
    </row>
    <row r="63" spans="1:10" ht="12.75">
      <c r="A63" s="1432"/>
      <c r="B63" s="1432"/>
      <c r="C63" s="1432"/>
      <c r="D63" s="1433"/>
      <c r="E63" s="1433"/>
      <c r="F63" s="1433"/>
      <c r="G63" s="1433"/>
      <c r="H63" s="1433"/>
      <c r="I63" s="1433"/>
      <c r="J63" s="235">
        <f t="shared" si="0"/>
        <v>0</v>
      </c>
    </row>
    <row r="64" spans="1:10" ht="12.75">
      <c r="A64" s="1432"/>
      <c r="B64" s="1432"/>
      <c r="C64" s="1432"/>
      <c r="D64" s="1433"/>
      <c r="E64" s="1433"/>
      <c r="F64" s="1433"/>
      <c r="G64" s="1433"/>
      <c r="H64" s="1433"/>
      <c r="I64" s="1433"/>
      <c r="J64" s="235">
        <f t="shared" si="0"/>
        <v>0</v>
      </c>
    </row>
    <row r="65" spans="1:10" ht="12.75">
      <c r="A65" s="1432"/>
      <c r="B65" s="1432"/>
      <c r="C65" s="1432"/>
      <c r="D65" s="1433"/>
      <c r="E65" s="1433"/>
      <c r="F65" s="1433"/>
      <c r="G65" s="1433"/>
      <c r="H65" s="1433"/>
      <c r="I65" s="1433"/>
      <c r="J65" s="235">
        <f t="shared" si="0"/>
        <v>0</v>
      </c>
    </row>
    <row r="66" spans="1:10" ht="12.75">
      <c r="A66" s="1432"/>
      <c r="B66" s="1432"/>
      <c r="C66" s="1432"/>
      <c r="D66" s="1433"/>
      <c r="E66" s="1433"/>
      <c r="F66" s="1433"/>
      <c r="G66" s="1433"/>
      <c r="H66" s="1433"/>
      <c r="I66" s="1433"/>
      <c r="J66" s="235">
        <f t="shared" si="0"/>
        <v>0</v>
      </c>
    </row>
    <row r="67" spans="1:10" ht="12.75">
      <c r="A67" s="1432"/>
      <c r="B67" s="1432"/>
      <c r="C67" s="1432"/>
      <c r="D67" s="1433"/>
      <c r="E67" s="1433"/>
      <c r="F67" s="1433"/>
      <c r="G67" s="1433"/>
      <c r="H67" s="1433"/>
      <c r="I67" s="1433"/>
      <c r="J67" s="235">
        <f t="shared" si="0"/>
        <v>0</v>
      </c>
    </row>
    <row r="68" spans="1:10" ht="12.75">
      <c r="A68" s="1432"/>
      <c r="B68" s="1432"/>
      <c r="C68" s="1432"/>
      <c r="D68" s="1433"/>
      <c r="E68" s="1433"/>
      <c r="F68" s="1433"/>
      <c r="G68" s="1433"/>
      <c r="H68" s="1433"/>
      <c r="I68" s="1433"/>
      <c r="J68" s="235">
        <f t="shared" si="0"/>
        <v>0</v>
      </c>
    </row>
    <row r="69" spans="1:10" ht="12.75">
      <c r="A69" s="1432"/>
      <c r="B69" s="1432"/>
      <c r="C69" s="1432"/>
      <c r="D69" s="1433"/>
      <c r="E69" s="1433"/>
      <c r="F69" s="1433"/>
      <c r="G69" s="1433"/>
      <c r="H69" s="1433"/>
      <c r="I69" s="1433"/>
      <c r="J69" s="235">
        <f t="shared" si="0"/>
        <v>0</v>
      </c>
    </row>
    <row r="70" spans="1:10" ht="12.75">
      <c r="A70" s="1432"/>
      <c r="B70" s="1432"/>
      <c r="C70" s="1432"/>
      <c r="D70" s="1433"/>
      <c r="E70" s="1433"/>
      <c r="F70" s="1433"/>
      <c r="G70" s="1433"/>
      <c r="H70" s="1433"/>
      <c r="I70" s="1433"/>
      <c r="J70" s="235">
        <f t="shared" si="0"/>
        <v>0</v>
      </c>
    </row>
    <row r="71" spans="1:10" ht="12.75">
      <c r="A71" s="1432"/>
      <c r="B71" s="1432"/>
      <c r="C71" s="1432"/>
      <c r="D71" s="1433"/>
      <c r="E71" s="1433"/>
      <c r="F71" s="1433"/>
      <c r="G71" s="1433"/>
      <c r="H71" s="1433"/>
      <c r="I71" s="1433"/>
      <c r="J71" s="235">
        <f t="shared" si="0"/>
        <v>0</v>
      </c>
    </row>
    <row r="72" spans="1:10" ht="12.75">
      <c r="A72" s="1432"/>
      <c r="B72" s="1432"/>
      <c r="C72" s="1432"/>
      <c r="D72" s="1433"/>
      <c r="E72" s="1433"/>
      <c r="F72" s="1433"/>
      <c r="G72" s="1433"/>
      <c r="H72" s="1433"/>
      <c r="I72" s="1433"/>
      <c r="J72" s="235">
        <f t="shared" si="0"/>
        <v>0</v>
      </c>
    </row>
    <row r="73" spans="1:10" ht="12.75">
      <c r="A73" s="1432"/>
      <c r="B73" s="1432"/>
      <c r="C73" s="1432"/>
      <c r="D73" s="1433"/>
      <c r="E73" s="1433"/>
      <c r="F73" s="1433"/>
      <c r="G73" s="1433"/>
      <c r="H73" s="1433"/>
      <c r="I73" s="1433"/>
      <c r="J73" s="235">
        <f t="shared" si="0"/>
        <v>0</v>
      </c>
    </row>
    <row r="74" spans="1:10" ht="12.75">
      <c r="A74" s="1432"/>
      <c r="B74" s="1432"/>
      <c r="C74" s="1432"/>
      <c r="D74" s="1433"/>
      <c r="E74" s="1433"/>
      <c r="F74" s="1433"/>
      <c r="G74" s="1433"/>
      <c r="H74" s="1433"/>
      <c r="I74" s="1433"/>
      <c r="J74" s="235">
        <f t="shared" si="0"/>
        <v>0</v>
      </c>
    </row>
    <row r="75" spans="1:10" ht="12.75">
      <c r="A75" s="1432"/>
      <c r="B75" s="1432"/>
      <c r="C75" s="1432"/>
      <c r="D75" s="1433"/>
      <c r="E75" s="1433"/>
      <c r="F75" s="1433"/>
      <c r="G75" s="1433"/>
      <c r="H75" s="1433"/>
      <c r="I75" s="1433"/>
      <c r="J75" s="235">
        <f t="shared" si="0"/>
        <v>0</v>
      </c>
    </row>
    <row r="76" spans="1:10" ht="12.75">
      <c r="A76" s="1432"/>
      <c r="B76" s="1432"/>
      <c r="C76" s="1432"/>
      <c r="D76" s="1433"/>
      <c r="E76" s="1433"/>
      <c r="F76" s="1433"/>
      <c r="G76" s="1433"/>
      <c r="H76" s="1433"/>
      <c r="I76" s="1433"/>
      <c r="J76" s="235">
        <f t="shared" si="0"/>
        <v>0</v>
      </c>
    </row>
    <row r="77" spans="1:10" ht="12.75">
      <c r="A77" s="1432"/>
      <c r="B77" s="1432"/>
      <c r="C77" s="1432"/>
      <c r="D77" s="1433"/>
      <c r="E77" s="1433"/>
      <c r="F77" s="1433"/>
      <c r="G77" s="1433"/>
      <c r="H77" s="1433"/>
      <c r="I77" s="1433"/>
      <c r="J77" s="235">
        <f t="shared" si="0"/>
        <v>0</v>
      </c>
    </row>
    <row r="78" spans="1:10" ht="12.75">
      <c r="A78" s="1432"/>
      <c r="B78" s="1432"/>
      <c r="C78" s="1432"/>
      <c r="D78" s="1433"/>
      <c r="E78" s="1433"/>
      <c r="F78" s="1433"/>
      <c r="G78" s="1433"/>
      <c r="H78" s="1433"/>
      <c r="I78" s="1433"/>
      <c r="J78" s="235">
        <f t="shared" si="0"/>
        <v>0</v>
      </c>
    </row>
    <row r="79" spans="1:10" ht="12.75">
      <c r="A79" s="1432"/>
      <c r="B79" s="1432"/>
      <c r="C79" s="1432"/>
      <c r="D79" s="1433"/>
      <c r="E79" s="1433"/>
      <c r="F79" s="1433"/>
      <c r="G79" s="1433"/>
      <c r="H79" s="1433"/>
      <c r="I79" s="1433"/>
      <c r="J79" s="235">
        <f t="shared" si="0"/>
        <v>0</v>
      </c>
    </row>
    <row r="80" spans="1:10" ht="12.75">
      <c r="A80" s="1432"/>
      <c r="B80" s="1432"/>
      <c r="C80" s="1432"/>
      <c r="D80" s="1433"/>
      <c r="E80" s="1433"/>
      <c r="F80" s="1433"/>
      <c r="G80" s="1433"/>
      <c r="H80" s="1433"/>
      <c r="I80" s="1433"/>
      <c r="J80" s="235">
        <f t="shared" si="0"/>
        <v>0</v>
      </c>
    </row>
    <row r="81" spans="1:10" ht="12.75">
      <c r="A81" s="1432"/>
      <c r="B81" s="1432"/>
      <c r="C81" s="1432"/>
      <c r="D81" s="1433"/>
      <c r="E81" s="1433"/>
      <c r="F81" s="1433"/>
      <c r="G81" s="1433"/>
      <c r="H81" s="1433"/>
      <c r="I81" s="1433"/>
      <c r="J81" s="235">
        <f t="shared" si="0"/>
        <v>0</v>
      </c>
    </row>
    <row r="82" spans="1:10" ht="12.75">
      <c r="A82" s="1432"/>
      <c r="B82" s="1432"/>
      <c r="C82" s="1432"/>
      <c r="D82" s="1433"/>
      <c r="E82" s="1433"/>
      <c r="F82" s="1433"/>
      <c r="G82" s="1433"/>
      <c r="H82" s="1433"/>
      <c r="I82" s="1433"/>
      <c r="J82" s="235">
        <f t="shared" si="0"/>
        <v>0</v>
      </c>
    </row>
    <row r="83" spans="1:10" ht="12.75">
      <c r="A83" s="1432"/>
      <c r="B83" s="1432"/>
      <c r="C83" s="1432"/>
      <c r="D83" s="1433"/>
      <c r="E83" s="1433"/>
      <c r="F83" s="1433"/>
      <c r="G83" s="1433"/>
      <c r="H83" s="1433"/>
      <c r="I83" s="1433"/>
      <c r="J83" s="235">
        <f t="shared" si="0"/>
        <v>0</v>
      </c>
    </row>
    <row r="84" spans="1:10" ht="12.75">
      <c r="A84" s="1432"/>
      <c r="B84" s="1432"/>
      <c r="C84" s="1432"/>
      <c r="D84" s="1433"/>
      <c r="E84" s="1433"/>
      <c r="F84" s="1433"/>
      <c r="G84" s="1433"/>
      <c r="H84" s="1433"/>
      <c r="I84" s="1433"/>
      <c r="J84" s="235">
        <f t="shared" si="0"/>
        <v>0</v>
      </c>
    </row>
    <row r="85" spans="1:10" ht="12.75">
      <c r="A85" s="1432"/>
      <c r="B85" s="1432"/>
      <c r="C85" s="1432"/>
      <c r="D85" s="1433"/>
      <c r="E85" s="1433"/>
      <c r="F85" s="1433"/>
      <c r="G85" s="1433"/>
      <c r="H85" s="1433"/>
      <c r="I85" s="1433"/>
      <c r="J85" s="235">
        <f t="shared" si="0"/>
        <v>0</v>
      </c>
    </row>
    <row r="86" spans="1:10" ht="12.75">
      <c r="A86" s="1432"/>
      <c r="B86" s="1432"/>
      <c r="C86" s="1432"/>
      <c r="D86" s="1433"/>
      <c r="E86" s="1433"/>
      <c r="F86" s="1433"/>
      <c r="G86" s="1433"/>
      <c r="H86" s="1433"/>
      <c r="I86" s="1433"/>
      <c r="J86" s="235">
        <f t="shared" si="0"/>
        <v>0</v>
      </c>
    </row>
    <row r="87" spans="1:10" ht="12.75">
      <c r="A87" s="1432"/>
      <c r="B87" s="1432"/>
      <c r="C87" s="1432"/>
      <c r="D87" s="1433"/>
      <c r="E87" s="1433"/>
      <c r="F87" s="1433"/>
      <c r="G87" s="1433"/>
      <c r="H87" s="1433"/>
      <c r="I87" s="1433"/>
      <c r="J87" s="235">
        <f t="shared" si="0"/>
        <v>0</v>
      </c>
    </row>
    <row r="88" spans="1:10" ht="12.75">
      <c r="A88" s="1432"/>
      <c r="B88" s="1432"/>
      <c r="C88" s="1432"/>
      <c r="D88" s="1433"/>
      <c r="E88" s="1433"/>
      <c r="F88" s="1433"/>
      <c r="G88" s="1433"/>
      <c r="H88" s="1433"/>
      <c r="I88" s="1433"/>
      <c r="J88" s="235">
        <f t="shared" si="0"/>
        <v>0</v>
      </c>
    </row>
    <row r="89" spans="1:10" ht="12.75">
      <c r="A89" s="1432"/>
      <c r="B89" s="1432"/>
      <c r="C89" s="1432"/>
      <c r="D89" s="1433"/>
      <c r="E89" s="1433"/>
      <c r="F89" s="1433"/>
      <c r="G89" s="1433"/>
      <c r="H89" s="1433"/>
      <c r="I89" s="1433"/>
      <c r="J89" s="235">
        <f t="shared" si="0"/>
        <v>0</v>
      </c>
    </row>
    <row r="90" spans="1:10" ht="12.75">
      <c r="A90" s="1432"/>
      <c r="B90" s="1432"/>
      <c r="C90" s="1432"/>
      <c r="D90" s="1433"/>
      <c r="E90" s="1433"/>
      <c r="F90" s="1433"/>
      <c r="G90" s="1433"/>
      <c r="H90" s="1433"/>
      <c r="I90" s="1433"/>
      <c r="J90" s="235">
        <f t="shared" si="0"/>
        <v>0</v>
      </c>
    </row>
    <row r="91" spans="1:10" ht="12.75">
      <c r="A91" s="1432"/>
      <c r="B91" s="1432"/>
      <c r="C91" s="1432"/>
      <c r="D91" s="1433"/>
      <c r="E91" s="1433"/>
      <c r="F91" s="1433"/>
      <c r="G91" s="1433"/>
      <c r="H91" s="1433"/>
      <c r="I91" s="1433"/>
      <c r="J91" s="235">
        <f t="shared" si="0"/>
        <v>0</v>
      </c>
    </row>
    <row r="92" spans="1:10" ht="12.75">
      <c r="A92" s="1432"/>
      <c r="B92" s="1432"/>
      <c r="C92" s="1432"/>
      <c r="D92" s="1433"/>
      <c r="E92" s="1433"/>
      <c r="F92" s="1433"/>
      <c r="G92" s="1433"/>
      <c r="H92" s="1433"/>
      <c r="I92" s="1433"/>
      <c r="J92" s="235">
        <f t="shared" si="0"/>
        <v>0</v>
      </c>
    </row>
    <row r="93" spans="1:10" ht="12.75">
      <c r="A93" s="1432"/>
      <c r="B93" s="1432"/>
      <c r="C93" s="1432"/>
      <c r="D93" s="1433"/>
      <c r="E93" s="1433"/>
      <c r="F93" s="1433"/>
      <c r="G93" s="1433"/>
      <c r="H93" s="1433"/>
      <c r="I93" s="1433"/>
      <c r="J93" s="235">
        <f t="shared" si="0"/>
        <v>0</v>
      </c>
    </row>
    <row r="94" spans="1:10" ht="12.75">
      <c r="A94" s="1432"/>
      <c r="B94" s="1432"/>
      <c r="C94" s="1432"/>
      <c r="D94" s="1433"/>
      <c r="E94" s="1433"/>
      <c r="F94" s="1433"/>
      <c r="G94" s="1433"/>
      <c r="H94" s="1433"/>
      <c r="I94" s="1433"/>
      <c r="J94" s="235">
        <f t="shared" si="0"/>
        <v>0</v>
      </c>
    </row>
    <row r="95" spans="1:10" ht="12.75">
      <c r="A95" s="1432"/>
      <c r="B95" s="1432"/>
      <c r="C95" s="1432"/>
      <c r="D95" s="1433"/>
      <c r="E95" s="1433"/>
      <c r="F95" s="1433"/>
      <c r="G95" s="1433"/>
      <c r="H95" s="1433"/>
      <c r="I95" s="1433"/>
      <c r="J95" s="235">
        <f t="shared" si="0"/>
        <v>0</v>
      </c>
    </row>
    <row r="96" spans="1:10" ht="12.75">
      <c r="A96" s="1432"/>
      <c r="B96" s="1432"/>
      <c r="C96" s="1432"/>
      <c r="D96" s="1433"/>
      <c r="E96" s="1433"/>
      <c r="F96" s="1433"/>
      <c r="G96" s="1433"/>
      <c r="H96" s="1433"/>
      <c r="I96" s="1433"/>
      <c r="J96" s="235">
        <f t="shared" si="0"/>
        <v>0</v>
      </c>
    </row>
    <row r="97" spans="1:10" ht="12.75">
      <c r="A97" s="1432"/>
      <c r="B97" s="1432"/>
      <c r="C97" s="1432"/>
      <c r="D97" s="1433"/>
      <c r="E97" s="1433"/>
      <c r="F97" s="1433"/>
      <c r="G97" s="1433"/>
      <c r="H97" s="1433"/>
      <c r="I97" s="1433"/>
      <c r="J97" s="235">
        <f t="shared" si="0"/>
        <v>0</v>
      </c>
    </row>
    <row r="98" spans="1:10" ht="12.75">
      <c r="A98" s="1432"/>
      <c r="B98" s="1432"/>
      <c r="C98" s="1432"/>
      <c r="D98" s="1433"/>
      <c r="E98" s="1433"/>
      <c r="F98" s="1433"/>
      <c r="G98" s="1433"/>
      <c r="H98" s="1433"/>
      <c r="I98" s="1433"/>
      <c r="J98" s="235">
        <f t="shared" si="0"/>
        <v>0</v>
      </c>
    </row>
    <row r="99" spans="1:10" ht="12.75">
      <c r="A99" s="1432"/>
      <c r="B99" s="1432"/>
      <c r="C99" s="1432"/>
      <c r="D99" s="1433"/>
      <c r="E99" s="1433"/>
      <c r="F99" s="1433"/>
      <c r="G99" s="1433"/>
      <c r="H99" s="1433"/>
      <c r="I99" s="1433"/>
      <c r="J99" s="235">
        <f t="shared" si="0"/>
        <v>0</v>
      </c>
    </row>
    <row r="100" spans="1:10" ht="12.75">
      <c r="A100" s="1432"/>
      <c r="B100" s="1432"/>
      <c r="C100" s="1432"/>
      <c r="D100" s="1433"/>
      <c r="E100" s="1433"/>
      <c r="F100" s="1433"/>
      <c r="G100" s="1433"/>
      <c r="H100" s="1433"/>
      <c r="I100" s="1433"/>
      <c r="J100" s="235">
        <f t="shared" si="0"/>
        <v>0</v>
      </c>
    </row>
    <row r="101" spans="1:10" ht="12.75">
      <c r="A101" s="1432"/>
      <c r="B101" s="1432"/>
      <c r="C101" s="1432"/>
      <c r="D101" s="1433"/>
      <c r="E101" s="1433"/>
      <c r="F101" s="1433"/>
      <c r="G101" s="1433"/>
      <c r="H101" s="1433"/>
      <c r="I101" s="1433"/>
      <c r="J101" s="235">
        <f t="shared" si="0"/>
        <v>0</v>
      </c>
    </row>
    <row r="102" spans="1:10" ht="12.75">
      <c r="A102" s="1432"/>
      <c r="B102" s="1432"/>
      <c r="C102" s="1432"/>
      <c r="D102" s="1433"/>
      <c r="E102" s="1433"/>
      <c r="F102" s="1433"/>
      <c r="G102" s="1433"/>
      <c r="H102" s="1433"/>
      <c r="I102" s="1433"/>
      <c r="J102" s="235">
        <f t="shared" si="0"/>
        <v>0</v>
      </c>
    </row>
    <row r="103" spans="1:10" ht="12.75">
      <c r="A103" s="1432"/>
      <c r="B103" s="1432"/>
      <c r="C103" s="1432"/>
      <c r="D103" s="1433"/>
      <c r="E103" s="1433"/>
      <c r="F103" s="1433"/>
      <c r="G103" s="1433"/>
      <c r="H103" s="1433"/>
      <c r="I103" s="1433"/>
      <c r="J103" s="235">
        <f t="shared" si="0"/>
        <v>0</v>
      </c>
    </row>
    <row r="104" spans="1:10" ht="12.75">
      <c r="A104" s="1432"/>
      <c r="B104" s="1432"/>
      <c r="C104" s="1432"/>
      <c r="D104" s="1433"/>
      <c r="E104" s="1433"/>
      <c r="F104" s="1433"/>
      <c r="G104" s="1433"/>
      <c r="H104" s="1433"/>
      <c r="I104" s="1433"/>
      <c r="J104" s="235">
        <f t="shared" si="0"/>
        <v>0</v>
      </c>
    </row>
    <row r="105" spans="1:10" ht="12.75">
      <c r="A105" s="1432"/>
      <c r="B105" s="1432"/>
      <c r="C105" s="1432"/>
      <c r="D105" s="1433"/>
      <c r="E105" s="1433"/>
      <c r="F105" s="1433"/>
      <c r="G105" s="1433"/>
      <c r="H105" s="1433"/>
      <c r="I105" s="1433"/>
      <c r="J105" s="235">
        <f t="shared" si="0"/>
        <v>0</v>
      </c>
    </row>
    <row r="106" spans="1:10" ht="12.75">
      <c r="A106" s="1432"/>
      <c r="B106" s="1432"/>
      <c r="C106" s="1432"/>
      <c r="D106" s="1433"/>
      <c r="E106" s="1433"/>
      <c r="F106" s="1433"/>
      <c r="G106" s="1433"/>
      <c r="H106" s="1433"/>
      <c r="I106" s="1433"/>
      <c r="J106" s="235">
        <f t="shared" si="0"/>
        <v>0</v>
      </c>
    </row>
    <row r="107" spans="1:10" ht="12.75">
      <c r="A107" s="1432"/>
      <c r="B107" s="1432"/>
      <c r="C107" s="1432"/>
      <c r="D107" s="1433"/>
      <c r="E107" s="1433"/>
      <c r="F107" s="1433"/>
      <c r="G107" s="1433"/>
      <c r="H107" s="1433"/>
      <c r="I107" s="1433"/>
      <c r="J107" s="235">
        <f t="shared" si="0"/>
        <v>0</v>
      </c>
    </row>
    <row r="108" spans="1:10" ht="12.75">
      <c r="A108" s="1432"/>
      <c r="B108" s="1432"/>
      <c r="C108" s="1432"/>
      <c r="D108" s="1433"/>
      <c r="E108" s="1433"/>
      <c r="F108" s="1433"/>
      <c r="G108" s="1433"/>
      <c r="H108" s="1433"/>
      <c r="I108" s="1433"/>
      <c r="J108" s="235">
        <f t="shared" si="0"/>
        <v>0</v>
      </c>
    </row>
    <row r="109" spans="1:10" ht="12.75">
      <c r="A109" s="1432"/>
      <c r="B109" s="1432"/>
      <c r="C109" s="1432"/>
      <c r="D109" s="1433"/>
      <c r="E109" s="1433"/>
      <c r="F109" s="1433"/>
      <c r="G109" s="1433"/>
      <c r="H109" s="1433"/>
      <c r="I109" s="1433"/>
      <c r="J109" s="235">
        <f t="shared" si="0"/>
        <v>0</v>
      </c>
    </row>
    <row r="110" spans="1:10" ht="12.75">
      <c r="A110" s="1432"/>
      <c r="B110" s="1432"/>
      <c r="C110" s="1432"/>
      <c r="D110" s="1433"/>
      <c r="E110" s="1433"/>
      <c r="F110" s="1433"/>
      <c r="G110" s="1433"/>
      <c r="H110" s="1433"/>
      <c r="I110" s="1433"/>
      <c r="J110" s="235">
        <f t="shared" si="0"/>
        <v>0</v>
      </c>
    </row>
    <row r="111" spans="1:10" ht="12.75">
      <c r="A111" s="1432"/>
      <c r="B111" s="1432"/>
      <c r="C111" s="1432"/>
      <c r="D111" s="1433"/>
      <c r="E111" s="1433"/>
      <c r="F111" s="1433"/>
      <c r="G111" s="1433"/>
      <c r="H111" s="1433"/>
      <c r="I111" s="1433"/>
      <c r="J111" s="235">
        <f t="shared" si="0"/>
        <v>0</v>
      </c>
    </row>
    <row r="112" spans="1:10" ht="12.75">
      <c r="A112" s="1432"/>
      <c r="B112" s="1432"/>
      <c r="C112" s="1432"/>
      <c r="D112" s="1433"/>
      <c r="E112" s="1433"/>
      <c r="F112" s="1433"/>
      <c r="G112" s="1433"/>
      <c r="H112" s="1433"/>
      <c r="I112" s="1433"/>
      <c r="J112" s="235">
        <f t="shared" si="0"/>
        <v>0</v>
      </c>
    </row>
    <row r="113" spans="1:10" ht="12.75">
      <c r="A113" s="1432"/>
      <c r="B113" s="1432"/>
      <c r="C113" s="1432"/>
      <c r="D113" s="1433"/>
      <c r="E113" s="1433"/>
      <c r="F113" s="1433"/>
      <c r="G113" s="1433"/>
      <c r="H113" s="1433"/>
      <c r="I113" s="1433"/>
      <c r="J113" s="235">
        <f t="shared" si="0"/>
        <v>0</v>
      </c>
    </row>
    <row r="114" spans="1:10" ht="12.75">
      <c r="A114" s="1432"/>
      <c r="B114" s="1432"/>
      <c r="C114" s="1432"/>
      <c r="D114" s="1433"/>
      <c r="E114" s="1433"/>
      <c r="F114" s="1433"/>
      <c r="G114" s="1433"/>
      <c r="H114" s="1433"/>
      <c r="I114" s="1433"/>
      <c r="J114" s="235">
        <f t="shared" si="0"/>
        <v>0</v>
      </c>
    </row>
    <row r="115" spans="1:10" ht="12.75">
      <c r="A115" s="1432"/>
      <c r="B115" s="1432"/>
      <c r="C115" s="1432"/>
      <c r="D115" s="1433"/>
      <c r="E115" s="1433"/>
      <c r="F115" s="1433"/>
      <c r="G115" s="1433"/>
      <c r="H115" s="1433"/>
      <c r="I115" s="1433"/>
      <c r="J115" s="235">
        <f t="shared" si="0"/>
        <v>0</v>
      </c>
    </row>
    <row r="116" spans="1:10" ht="12.75">
      <c r="A116" s="1432"/>
      <c r="B116" s="1432"/>
      <c r="C116" s="1432"/>
      <c r="D116" s="1433"/>
      <c r="E116" s="1433"/>
      <c r="F116" s="1433"/>
      <c r="G116" s="1433"/>
      <c r="H116" s="1433"/>
      <c r="I116" s="1433"/>
      <c r="J116" s="235">
        <f t="shared" si="0"/>
        <v>0</v>
      </c>
    </row>
    <row r="117" spans="1:10" ht="12.75">
      <c r="A117" s="1432"/>
      <c r="B117" s="1432"/>
      <c r="C117" s="1432"/>
      <c r="D117" s="1433"/>
      <c r="E117" s="1433"/>
      <c r="F117" s="1433"/>
      <c r="G117" s="1433"/>
      <c r="H117" s="1433"/>
      <c r="I117" s="1433"/>
      <c r="J117" s="235">
        <f t="shared" si="0"/>
        <v>0</v>
      </c>
    </row>
    <row r="118" spans="1:10" ht="12.75">
      <c r="A118" s="1432"/>
      <c r="B118" s="1432"/>
      <c r="C118" s="1432"/>
      <c r="D118" s="1433"/>
      <c r="E118" s="1433"/>
      <c r="F118" s="1433"/>
      <c r="G118" s="1433"/>
      <c r="H118" s="1433"/>
      <c r="I118" s="1433"/>
      <c r="J118" s="235">
        <f t="shared" si="0"/>
        <v>0</v>
      </c>
    </row>
    <row r="119" spans="1:10" ht="12.75">
      <c r="A119" s="1432"/>
      <c r="B119" s="1432"/>
      <c r="C119" s="1432"/>
      <c r="D119" s="1433"/>
      <c r="E119" s="1433"/>
      <c r="F119" s="1433"/>
      <c r="G119" s="1433"/>
      <c r="H119" s="1433"/>
      <c r="I119" s="1433"/>
      <c r="J119" s="235">
        <f t="shared" si="0"/>
        <v>0</v>
      </c>
    </row>
    <row r="120" spans="1:10" ht="12.75">
      <c r="A120" s="1432"/>
      <c r="B120" s="1432"/>
      <c r="C120" s="1432"/>
      <c r="D120" s="1433"/>
      <c r="E120" s="1433"/>
      <c r="F120" s="1433"/>
      <c r="G120" s="1433"/>
      <c r="H120" s="1433"/>
      <c r="I120" s="1433"/>
      <c r="J120" s="235">
        <f t="shared" si="0"/>
        <v>0</v>
      </c>
    </row>
    <row r="121" spans="1:10" ht="12.75">
      <c r="A121" s="1432"/>
      <c r="B121" s="1432"/>
      <c r="C121" s="1432"/>
      <c r="D121" s="1433"/>
      <c r="E121" s="1433"/>
      <c r="F121" s="1433"/>
      <c r="G121" s="1433"/>
      <c r="H121" s="1433"/>
      <c r="I121" s="1433"/>
      <c r="J121" s="235">
        <f t="shared" si="0"/>
        <v>0</v>
      </c>
    </row>
    <row r="122" spans="1:10" ht="12.75">
      <c r="A122" s="1432"/>
      <c r="B122" s="1432"/>
      <c r="C122" s="1432"/>
      <c r="D122" s="1433"/>
      <c r="E122" s="1433"/>
      <c r="F122" s="1433"/>
      <c r="G122" s="1433"/>
      <c r="H122" s="1433"/>
      <c r="I122" s="1433"/>
      <c r="J122" s="235">
        <f t="shared" si="0"/>
        <v>0</v>
      </c>
    </row>
    <row r="123" spans="1:10" ht="12.75">
      <c r="A123" s="1432"/>
      <c r="B123" s="1432"/>
      <c r="C123" s="1432"/>
      <c r="D123" s="1433"/>
      <c r="E123" s="1433"/>
      <c r="F123" s="1433"/>
      <c r="G123" s="1433"/>
      <c r="H123" s="1433"/>
      <c r="I123" s="1433"/>
      <c r="J123" s="235">
        <f t="shared" si="0"/>
        <v>0</v>
      </c>
    </row>
    <row r="124" spans="1:10" ht="12.75">
      <c r="A124" s="1432"/>
      <c r="B124" s="1432"/>
      <c r="C124" s="1432"/>
      <c r="D124" s="1433"/>
      <c r="E124" s="1433"/>
      <c r="F124" s="1433"/>
      <c r="G124" s="1433"/>
      <c r="H124" s="1433"/>
      <c r="I124" s="1433"/>
      <c r="J124" s="235">
        <f t="shared" si="0"/>
        <v>0</v>
      </c>
    </row>
    <row r="125" spans="1:10" ht="12.75">
      <c r="A125" s="1432"/>
      <c r="B125" s="1432"/>
      <c r="C125" s="1432"/>
      <c r="D125" s="1433"/>
      <c r="E125" s="1433"/>
      <c r="F125" s="1433"/>
      <c r="G125" s="1433"/>
      <c r="H125" s="1433"/>
      <c r="I125" s="1433"/>
      <c r="J125" s="235">
        <f t="shared" si="0"/>
        <v>0</v>
      </c>
    </row>
    <row r="126" spans="1:10" ht="12.75">
      <c r="A126" s="1432"/>
      <c r="B126" s="1432"/>
      <c r="C126" s="1432"/>
      <c r="D126" s="1433"/>
      <c r="E126" s="1433"/>
      <c r="F126" s="1433"/>
      <c r="G126" s="1433"/>
      <c r="H126" s="1433"/>
      <c r="I126" s="1433"/>
      <c r="J126" s="235">
        <f t="shared" si="0"/>
        <v>0</v>
      </c>
    </row>
    <row r="127" spans="1:10" ht="12.75">
      <c r="A127" s="1432"/>
      <c r="B127" s="1432"/>
      <c r="C127" s="1432"/>
      <c r="D127" s="1433"/>
      <c r="E127" s="1433"/>
      <c r="F127" s="1433"/>
      <c r="G127" s="1433"/>
      <c r="H127" s="1433"/>
      <c r="I127" s="1433"/>
      <c r="J127" s="235">
        <f t="shared" si="0"/>
        <v>0</v>
      </c>
    </row>
    <row r="128" spans="1:10" ht="12.75">
      <c r="A128" s="1432"/>
      <c r="B128" s="1432"/>
      <c r="C128" s="1432"/>
      <c r="D128" s="1433"/>
      <c r="E128" s="1433"/>
      <c r="F128" s="1433"/>
      <c r="G128" s="1433"/>
      <c r="H128" s="1433"/>
      <c r="I128" s="1433"/>
      <c r="J128" s="235">
        <f t="shared" si="0"/>
        <v>0</v>
      </c>
    </row>
    <row r="129" spans="1:10" ht="12.75">
      <c r="A129" s="1432"/>
      <c r="B129" s="1432"/>
      <c r="C129" s="1432"/>
      <c r="D129" s="1433"/>
      <c r="E129" s="1433"/>
      <c r="F129" s="1433"/>
      <c r="G129" s="1433"/>
      <c r="H129" s="1433"/>
      <c r="I129" s="1433"/>
      <c r="J129" s="235">
        <f t="shared" si="0"/>
        <v>0</v>
      </c>
    </row>
    <row r="130" spans="1:10" ht="12.75">
      <c r="A130" s="1432"/>
      <c r="B130" s="1432"/>
      <c r="C130" s="1432"/>
      <c r="D130" s="1433"/>
      <c r="E130" s="1433"/>
      <c r="F130" s="1433"/>
      <c r="G130" s="1433"/>
      <c r="H130" s="1433"/>
      <c r="I130" s="1433"/>
      <c r="J130" s="235">
        <f t="shared" si="0"/>
        <v>0</v>
      </c>
    </row>
    <row r="131" spans="1:10" ht="12.75">
      <c r="A131" s="1432"/>
      <c r="B131" s="1432"/>
      <c r="C131" s="1432"/>
      <c r="D131" s="1433"/>
      <c r="E131" s="1433"/>
      <c r="F131" s="1433"/>
      <c r="G131" s="1433"/>
      <c r="H131" s="1433"/>
      <c r="I131" s="1433"/>
      <c r="J131" s="235">
        <f t="shared" si="0"/>
        <v>0</v>
      </c>
    </row>
    <row r="132" spans="1:10" ht="12.75">
      <c r="A132" s="1432"/>
      <c r="B132" s="1432"/>
      <c r="C132" s="1432"/>
      <c r="D132" s="1433"/>
      <c r="E132" s="1433"/>
      <c r="F132" s="1433"/>
      <c r="G132" s="1433"/>
      <c r="H132" s="1433"/>
      <c r="I132" s="1433"/>
      <c r="J132" s="235">
        <f t="shared" si="0"/>
        <v>0</v>
      </c>
    </row>
    <row r="133" spans="1:10" ht="12.75">
      <c r="A133" s="1432"/>
      <c r="B133" s="1432"/>
      <c r="C133" s="1432"/>
      <c r="D133" s="1433"/>
      <c r="E133" s="1433"/>
      <c r="F133" s="1433"/>
      <c r="G133" s="1433"/>
      <c r="H133" s="1433"/>
      <c r="I133" s="1433"/>
      <c r="J133" s="235">
        <f t="shared" si="0"/>
        <v>0</v>
      </c>
    </row>
    <row r="134" spans="1:10" ht="12.75">
      <c r="A134" s="1432"/>
      <c r="B134" s="1432"/>
      <c r="C134" s="1432"/>
      <c r="D134" s="1433"/>
      <c r="E134" s="1433"/>
      <c r="F134" s="1433"/>
      <c r="G134" s="1433"/>
      <c r="H134" s="1433"/>
      <c r="I134" s="1433"/>
      <c r="J134" s="235">
        <f t="shared" si="0"/>
        <v>0</v>
      </c>
    </row>
    <row r="135" spans="1:10" ht="12.75">
      <c r="A135" s="1432"/>
      <c r="B135" s="1432"/>
      <c r="C135" s="1432"/>
      <c r="D135" s="1433"/>
      <c r="E135" s="1433"/>
      <c r="F135" s="1433"/>
      <c r="G135" s="1433"/>
      <c r="H135" s="1433"/>
      <c r="I135" s="1433"/>
      <c r="J135" s="235">
        <f t="shared" si="0"/>
        <v>0</v>
      </c>
    </row>
    <row r="136" spans="1:10" ht="12.75">
      <c r="A136" s="1432"/>
      <c r="B136" s="1432"/>
      <c r="C136" s="1432"/>
      <c r="D136" s="1433"/>
      <c r="E136" s="1433"/>
      <c r="F136" s="1433"/>
      <c r="G136" s="1433"/>
      <c r="H136" s="1433"/>
      <c r="I136" s="1433"/>
      <c r="J136" s="235">
        <f t="shared" si="0"/>
        <v>0</v>
      </c>
    </row>
    <row r="137" spans="1:10" ht="12.75">
      <c r="A137" s="1432"/>
      <c r="B137" s="1432"/>
      <c r="C137" s="1432"/>
      <c r="D137" s="1433"/>
      <c r="E137" s="1433"/>
      <c r="F137" s="1433"/>
      <c r="G137" s="1433"/>
      <c r="H137" s="1433"/>
      <c r="I137" s="1433"/>
      <c r="J137" s="235">
        <f t="shared" si="0"/>
        <v>0</v>
      </c>
    </row>
    <row r="138" spans="1:10" ht="12.75">
      <c r="A138" s="1432"/>
      <c r="B138" s="1432"/>
      <c r="C138" s="1432"/>
      <c r="D138" s="1433"/>
      <c r="E138" s="1433"/>
      <c r="F138" s="1433"/>
      <c r="G138" s="1433"/>
      <c r="H138" s="1433"/>
      <c r="I138" s="1433"/>
      <c r="J138" s="235">
        <f t="shared" si="0"/>
        <v>0</v>
      </c>
    </row>
    <row r="139" spans="1:10" ht="12.75">
      <c r="A139" s="1432"/>
      <c r="B139" s="1432"/>
      <c r="C139" s="1432"/>
      <c r="D139" s="1433"/>
      <c r="E139" s="1433"/>
      <c r="F139" s="1433"/>
      <c r="G139" s="1433"/>
      <c r="H139" s="1433"/>
      <c r="I139" s="1433"/>
      <c r="J139" s="235">
        <f t="shared" si="0"/>
        <v>0</v>
      </c>
    </row>
    <row r="140" spans="1:10" ht="12.75">
      <c r="A140" s="1432"/>
      <c r="B140" s="1432"/>
      <c r="C140" s="1432"/>
      <c r="D140" s="1433"/>
      <c r="E140" s="1433"/>
      <c r="F140" s="1433"/>
      <c r="G140" s="1433"/>
      <c r="H140" s="1433"/>
      <c r="I140" s="1433"/>
      <c r="J140" s="235">
        <f t="shared" si="0"/>
        <v>0</v>
      </c>
    </row>
    <row r="141" spans="1:10" ht="12.75">
      <c r="A141" s="1432"/>
      <c r="B141" s="1432"/>
      <c r="C141" s="1432"/>
      <c r="D141" s="1433"/>
      <c r="E141" s="1433"/>
      <c r="F141" s="1433"/>
      <c r="G141" s="1433"/>
      <c r="H141" s="1433"/>
      <c r="I141" s="1433"/>
      <c r="J141" s="235">
        <f t="shared" si="0"/>
        <v>0</v>
      </c>
    </row>
    <row r="142" spans="1:10" ht="12.75">
      <c r="A142" s="1432"/>
      <c r="B142" s="1432"/>
      <c r="C142" s="1432"/>
      <c r="D142" s="1433"/>
      <c r="E142" s="1433"/>
      <c r="F142" s="1433"/>
      <c r="G142" s="1433"/>
      <c r="H142" s="1433"/>
      <c r="I142" s="1433"/>
      <c r="J142" s="235">
        <f t="shared" si="0"/>
        <v>0</v>
      </c>
    </row>
    <row r="143" spans="1:10" ht="12.75">
      <c r="A143" s="1432"/>
      <c r="B143" s="1432"/>
      <c r="C143" s="1432"/>
      <c r="D143" s="1433"/>
      <c r="E143" s="1433"/>
      <c r="F143" s="1433"/>
      <c r="G143" s="1433"/>
      <c r="H143" s="1433"/>
      <c r="I143" s="1433"/>
      <c r="J143" s="235">
        <f t="shared" si="0"/>
        <v>0</v>
      </c>
    </row>
    <row r="144" spans="1:10" ht="12.75">
      <c r="A144" s="1432"/>
      <c r="B144" s="1432"/>
      <c r="C144" s="1432"/>
      <c r="D144" s="1433"/>
      <c r="E144" s="1433"/>
      <c r="F144" s="1433"/>
      <c r="G144" s="1433"/>
      <c r="H144" s="1433"/>
      <c r="I144" s="1433"/>
      <c r="J144" s="235">
        <f t="shared" si="0"/>
        <v>0</v>
      </c>
    </row>
    <row r="145" spans="1:10" ht="12.75">
      <c r="A145" s="1432"/>
      <c r="B145" s="1432"/>
      <c r="C145" s="1432"/>
      <c r="D145" s="1433"/>
      <c r="E145" s="1433"/>
      <c r="F145" s="1433"/>
      <c r="G145" s="1433"/>
      <c r="H145" s="1433"/>
      <c r="I145" s="1433"/>
      <c r="J145" s="235">
        <f t="shared" si="0"/>
        <v>0</v>
      </c>
    </row>
    <row r="146" spans="1:10" ht="12.75">
      <c r="A146" s="1432"/>
      <c r="B146" s="1432"/>
      <c r="C146" s="1432"/>
      <c r="D146" s="1433"/>
      <c r="E146" s="1433"/>
      <c r="F146" s="1433"/>
      <c r="G146" s="1433"/>
      <c r="H146" s="1433"/>
      <c r="I146" s="1433"/>
      <c r="J146" s="235">
        <f t="shared" si="0"/>
        <v>0</v>
      </c>
    </row>
    <row r="147" spans="1:10" ht="12.75">
      <c r="A147" s="1432"/>
      <c r="B147" s="1432"/>
      <c r="C147" s="1432"/>
      <c r="D147" s="1433"/>
      <c r="E147" s="1433"/>
      <c r="F147" s="1433"/>
      <c r="G147" s="1433"/>
      <c r="H147" s="1433"/>
      <c r="I147" s="1433"/>
      <c r="J147" s="235">
        <f t="shared" si="0"/>
        <v>0</v>
      </c>
    </row>
    <row r="148" spans="1:10" ht="12.75">
      <c r="A148" s="1432"/>
      <c r="B148" s="1432"/>
      <c r="C148" s="1432"/>
      <c r="D148" s="1433"/>
      <c r="E148" s="1433"/>
      <c r="F148" s="1433"/>
      <c r="G148" s="1433"/>
      <c r="H148" s="1433"/>
      <c r="I148" s="1433"/>
      <c r="J148" s="235">
        <f t="shared" si="0"/>
        <v>0</v>
      </c>
    </row>
    <row r="149" spans="1:10" ht="12.75">
      <c r="A149" s="1432"/>
      <c r="B149" s="1432"/>
      <c r="C149" s="1432"/>
      <c r="D149" s="1433"/>
      <c r="E149" s="1433"/>
      <c r="F149" s="1433"/>
      <c r="G149" s="1433"/>
      <c r="H149" s="1433"/>
      <c r="I149" s="1433"/>
      <c r="J149" s="235">
        <f t="shared" si="0"/>
        <v>0</v>
      </c>
    </row>
    <row r="150" spans="1:10" ht="12.75">
      <c r="A150" s="1432"/>
      <c r="B150" s="1432"/>
      <c r="C150" s="1432"/>
      <c r="D150" s="1433"/>
      <c r="E150" s="1433"/>
      <c r="F150" s="1433"/>
      <c r="G150" s="1433"/>
      <c r="H150" s="1433"/>
      <c r="I150" s="1433"/>
      <c r="J150" s="235">
        <f t="shared" si="0"/>
        <v>0</v>
      </c>
    </row>
    <row r="151" spans="1:10" ht="12.75">
      <c r="A151" s="1432"/>
      <c r="B151" s="1432"/>
      <c r="C151" s="1432"/>
      <c r="D151" s="1433"/>
      <c r="E151" s="1433"/>
      <c r="F151" s="1433"/>
      <c r="G151" s="1433"/>
      <c r="H151" s="1433"/>
      <c r="I151" s="1433"/>
      <c r="J151" s="235">
        <f t="shared" si="0"/>
        <v>0</v>
      </c>
    </row>
    <row r="152" spans="1:10" ht="12.75">
      <c r="A152" s="1432"/>
      <c r="B152" s="1432"/>
      <c r="C152" s="1432"/>
      <c r="D152" s="1433"/>
      <c r="E152" s="1433"/>
      <c r="F152" s="1433"/>
      <c r="G152" s="1433"/>
      <c r="H152" s="1433"/>
      <c r="I152" s="1433"/>
      <c r="J152" s="235">
        <f t="shared" si="0"/>
        <v>0</v>
      </c>
    </row>
    <row r="153" spans="1:10" ht="12.75">
      <c r="A153" s="1432"/>
      <c r="B153" s="1432"/>
      <c r="C153" s="1432"/>
      <c r="D153" s="1433"/>
      <c r="E153" s="1433"/>
      <c r="F153" s="1433"/>
      <c r="G153" s="1433"/>
      <c r="H153" s="1433"/>
      <c r="I153" s="1433"/>
      <c r="J153" s="235">
        <f t="shared" si="0"/>
        <v>0</v>
      </c>
    </row>
    <row r="154" spans="1:10" ht="12.75">
      <c r="A154" s="1432"/>
      <c r="B154" s="1432"/>
      <c r="C154" s="1432"/>
      <c r="D154" s="1433"/>
      <c r="E154" s="1433"/>
      <c r="F154" s="1433"/>
      <c r="G154" s="1433"/>
      <c r="H154" s="1433"/>
      <c r="I154" s="1433"/>
      <c r="J154" s="235">
        <f t="shared" si="0"/>
        <v>0</v>
      </c>
    </row>
    <row r="155" spans="1:10" ht="12.75">
      <c r="A155" s="1432"/>
      <c r="B155" s="1432"/>
      <c r="C155" s="1432"/>
      <c r="D155" s="1433"/>
      <c r="E155" s="1433"/>
      <c r="F155" s="1433"/>
      <c r="G155" s="1433"/>
      <c r="H155" s="1433"/>
      <c r="I155" s="1433"/>
      <c r="J155" s="235">
        <f t="shared" si="0"/>
        <v>0</v>
      </c>
    </row>
    <row r="156" spans="1:10" ht="12.75">
      <c r="A156" s="1432"/>
      <c r="B156" s="1432"/>
      <c r="C156" s="1432"/>
      <c r="D156" s="1433"/>
      <c r="E156" s="1433"/>
      <c r="F156" s="1433"/>
      <c r="G156" s="1433"/>
      <c r="H156" s="1433"/>
      <c r="I156" s="1433"/>
      <c r="J156" s="235">
        <f t="shared" si="0"/>
        <v>0</v>
      </c>
    </row>
    <row r="157" spans="1:10" ht="12.75">
      <c r="A157" s="1432"/>
      <c r="B157" s="1432"/>
      <c r="C157" s="1432"/>
      <c r="D157" s="1433"/>
      <c r="E157" s="1433"/>
      <c r="F157" s="1433"/>
      <c r="G157" s="1433"/>
      <c r="H157" s="1433"/>
      <c r="I157" s="1433"/>
      <c r="J157" s="235">
        <f t="shared" si="0"/>
        <v>0</v>
      </c>
    </row>
    <row r="158" spans="1:10" ht="12.75">
      <c r="A158" s="1432"/>
      <c r="B158" s="1432"/>
      <c r="C158" s="1432"/>
      <c r="D158" s="1433"/>
      <c r="E158" s="1433"/>
      <c r="F158" s="1433"/>
      <c r="G158" s="1433"/>
      <c r="H158" s="1433"/>
      <c r="I158" s="1433"/>
      <c r="J158" s="235">
        <f t="shared" si="0"/>
        <v>0</v>
      </c>
    </row>
    <row r="159" spans="1:10" ht="12.75">
      <c r="A159" s="1432"/>
      <c r="B159" s="1432"/>
      <c r="C159" s="1432"/>
      <c r="D159" s="1433"/>
      <c r="E159" s="1433"/>
      <c r="F159" s="1433"/>
      <c r="G159" s="1433"/>
      <c r="H159" s="1433"/>
      <c r="I159" s="1433"/>
      <c r="J159" s="235">
        <f t="shared" si="0"/>
        <v>0</v>
      </c>
    </row>
    <row r="160" spans="1:10" ht="12.75">
      <c r="A160" s="1432"/>
      <c r="B160" s="1432"/>
      <c r="C160" s="1432"/>
      <c r="D160" s="1433"/>
      <c r="E160" s="1433"/>
      <c r="F160" s="1433"/>
      <c r="G160" s="1433"/>
      <c r="H160" s="1433"/>
      <c r="I160" s="1433"/>
      <c r="J160" s="235">
        <f t="shared" si="0"/>
        <v>0</v>
      </c>
    </row>
    <row r="161" spans="1:10" ht="12.75">
      <c r="A161" s="1432"/>
      <c r="B161" s="1432"/>
      <c r="C161" s="1432"/>
      <c r="D161" s="1433"/>
      <c r="E161" s="1433"/>
      <c r="F161" s="1433"/>
      <c r="G161" s="1433"/>
      <c r="H161" s="1433"/>
      <c r="I161" s="1433"/>
      <c r="J161" s="235">
        <f t="shared" si="0"/>
        <v>0</v>
      </c>
    </row>
    <row r="162" spans="1:10" ht="12.75">
      <c r="A162" s="1432"/>
      <c r="B162" s="1432"/>
      <c r="C162" s="1432"/>
      <c r="D162" s="1433"/>
      <c r="E162" s="1433"/>
      <c r="F162" s="1433"/>
      <c r="G162" s="1433"/>
      <c r="H162" s="1433"/>
      <c r="I162" s="1433"/>
      <c r="J162" s="235">
        <f t="shared" si="0"/>
        <v>0</v>
      </c>
    </row>
    <row r="163" spans="1:10" ht="12.75">
      <c r="A163" s="1432"/>
      <c r="B163" s="1432"/>
      <c r="C163" s="1432"/>
      <c r="D163" s="1433"/>
      <c r="E163" s="1433"/>
      <c r="F163" s="1433"/>
      <c r="G163" s="1433"/>
      <c r="H163" s="1433"/>
      <c r="I163" s="1433"/>
      <c r="J163" s="235">
        <f t="shared" si="0"/>
        <v>0</v>
      </c>
    </row>
    <row r="164" spans="1:10" ht="12.75">
      <c r="A164" s="1432"/>
      <c r="B164" s="1432"/>
      <c r="C164" s="1432"/>
      <c r="D164" s="1433"/>
      <c r="E164" s="1433"/>
      <c r="F164" s="1433"/>
      <c r="G164" s="1433"/>
      <c r="H164" s="1433"/>
      <c r="I164" s="1433"/>
      <c r="J164" s="235">
        <f t="shared" si="0"/>
        <v>0</v>
      </c>
    </row>
    <row r="165" spans="1:10" ht="12.75">
      <c r="A165" s="1432"/>
      <c r="B165" s="1432"/>
      <c r="C165" s="1432"/>
      <c r="D165" s="1433"/>
      <c r="E165" s="1433"/>
      <c r="F165" s="1433"/>
      <c r="G165" s="1433"/>
      <c r="H165" s="1433"/>
      <c r="I165" s="1433"/>
      <c r="J165" s="235">
        <f t="shared" si="0"/>
        <v>0</v>
      </c>
    </row>
    <row r="166" spans="1:10" ht="12.75">
      <c r="A166" s="1432"/>
      <c r="B166" s="1432"/>
      <c r="C166" s="1432"/>
      <c r="D166" s="1433"/>
      <c r="E166" s="1433"/>
      <c r="F166" s="1433"/>
      <c r="G166" s="1433"/>
      <c r="H166" s="1433"/>
      <c r="I166" s="1433"/>
      <c r="J166" s="235">
        <f t="shared" si="0"/>
        <v>0</v>
      </c>
    </row>
    <row r="167" spans="1:10" ht="12.75">
      <c r="A167" s="1432"/>
      <c r="B167" s="1432"/>
      <c r="C167" s="1432"/>
      <c r="D167" s="1433"/>
      <c r="E167" s="1433"/>
      <c r="F167" s="1433"/>
      <c r="G167" s="1433"/>
      <c r="H167" s="1433"/>
      <c r="I167" s="1433"/>
      <c r="J167" s="235">
        <f t="shared" si="0"/>
        <v>0</v>
      </c>
    </row>
    <row r="168" spans="1:10" ht="12.75">
      <c r="A168" s="1432"/>
      <c r="B168" s="1432"/>
      <c r="C168" s="1432"/>
      <c r="D168" s="1433"/>
      <c r="E168" s="1433"/>
      <c r="F168" s="1433"/>
      <c r="G168" s="1433"/>
      <c r="H168" s="1433"/>
      <c r="I168" s="1433"/>
      <c r="J168" s="235">
        <f t="shared" si="0"/>
        <v>0</v>
      </c>
    </row>
    <row r="169" spans="1:10" ht="12.75">
      <c r="A169" s="1432"/>
      <c r="B169" s="1432"/>
      <c r="C169" s="1432"/>
      <c r="D169" s="1433"/>
      <c r="E169" s="1433"/>
      <c r="F169" s="1433"/>
      <c r="G169" s="1433"/>
      <c r="H169" s="1433"/>
      <c r="I169" s="1433"/>
      <c r="J169" s="235">
        <f t="shared" si="0"/>
        <v>0</v>
      </c>
    </row>
    <row r="170" spans="1:10" ht="12.75">
      <c r="A170" s="1432"/>
      <c r="B170" s="1432"/>
      <c r="C170" s="1432"/>
      <c r="D170" s="1433"/>
      <c r="E170" s="1433"/>
      <c r="F170" s="1433"/>
      <c r="G170" s="1433"/>
      <c r="H170" s="1433"/>
      <c r="I170" s="1433"/>
      <c r="J170" s="235">
        <f t="shared" si="0"/>
        <v>0</v>
      </c>
    </row>
    <row r="171" spans="1:10" ht="12.75">
      <c r="A171" s="1432"/>
      <c r="B171" s="1432"/>
      <c r="C171" s="1432"/>
      <c r="D171" s="1433"/>
      <c r="E171" s="1433"/>
      <c r="F171" s="1433"/>
      <c r="G171" s="1433"/>
      <c r="H171" s="1433"/>
      <c r="I171" s="1433"/>
      <c r="J171" s="235">
        <f t="shared" si="0"/>
        <v>0</v>
      </c>
    </row>
    <row r="172" spans="1:10" ht="12.75">
      <c r="A172" s="1432"/>
      <c r="B172" s="1432"/>
      <c r="C172" s="1432"/>
      <c r="D172" s="1433"/>
      <c r="E172" s="1433"/>
      <c r="F172" s="1433"/>
      <c r="G172" s="1433"/>
      <c r="H172" s="1433"/>
      <c r="I172" s="1433"/>
      <c r="J172" s="235">
        <f t="shared" si="0"/>
        <v>0</v>
      </c>
    </row>
    <row r="173" spans="1:10" ht="12.75">
      <c r="A173" s="1432"/>
      <c r="B173" s="1432"/>
      <c r="C173" s="1432"/>
      <c r="D173" s="1433"/>
      <c r="E173" s="1433"/>
      <c r="F173" s="1433"/>
      <c r="G173" s="1433"/>
      <c r="H173" s="1433"/>
      <c r="I173" s="1433"/>
      <c r="J173" s="235">
        <f t="shared" si="0"/>
        <v>0</v>
      </c>
    </row>
    <row r="174" spans="1:10" ht="12.75">
      <c r="A174" s="1432"/>
      <c r="B174" s="1432"/>
      <c r="C174" s="1432"/>
      <c r="D174" s="1433"/>
      <c r="E174" s="1433"/>
      <c r="F174" s="1433"/>
      <c r="G174" s="1433"/>
      <c r="H174" s="1433"/>
      <c r="I174" s="1433"/>
      <c r="J174" s="235">
        <f t="shared" si="0"/>
        <v>0</v>
      </c>
    </row>
    <row r="175" spans="1:10" ht="12.75">
      <c r="A175" s="1432"/>
      <c r="B175" s="1432"/>
      <c r="C175" s="1432"/>
      <c r="D175" s="1433"/>
      <c r="E175" s="1433"/>
      <c r="F175" s="1433"/>
      <c r="G175" s="1433"/>
      <c r="H175" s="1433"/>
      <c r="I175" s="1433"/>
      <c r="J175" s="235">
        <f t="shared" si="0"/>
        <v>0</v>
      </c>
    </row>
    <row r="176" spans="1:10" ht="12.75">
      <c r="A176" s="1432"/>
      <c r="B176" s="1432"/>
      <c r="C176" s="1432"/>
      <c r="D176" s="1433"/>
      <c r="E176" s="1433"/>
      <c r="F176" s="1433"/>
      <c r="G176" s="1433"/>
      <c r="H176" s="1433"/>
      <c r="I176" s="1433"/>
      <c r="J176" s="235">
        <f t="shared" si="0"/>
        <v>0</v>
      </c>
    </row>
    <row r="177" spans="1:10" ht="12.75">
      <c r="A177" s="1432"/>
      <c r="B177" s="1432"/>
      <c r="C177" s="1432"/>
      <c r="D177" s="1433"/>
      <c r="E177" s="1433"/>
      <c r="F177" s="1433"/>
      <c r="G177" s="1433"/>
      <c r="H177" s="1433"/>
      <c r="I177" s="1433"/>
      <c r="J177" s="235">
        <f t="shared" si="0"/>
        <v>0</v>
      </c>
    </row>
    <row r="178" spans="1:10" ht="12.75">
      <c r="A178" s="1432"/>
      <c r="B178" s="1432"/>
      <c r="C178" s="1432"/>
      <c r="D178" s="1433"/>
      <c r="E178" s="1433"/>
      <c r="F178" s="1433"/>
      <c r="G178" s="1433"/>
      <c r="H178" s="1433"/>
      <c r="I178" s="1433"/>
      <c r="J178" s="235">
        <f t="shared" si="0"/>
        <v>0</v>
      </c>
    </row>
    <row r="179" spans="1:10" ht="12.75">
      <c r="A179" s="1432"/>
      <c r="B179" s="1432"/>
      <c r="C179" s="1432"/>
      <c r="D179" s="1433"/>
      <c r="E179" s="1433"/>
      <c r="F179" s="1433"/>
      <c r="G179" s="1433"/>
      <c r="H179" s="1433"/>
      <c r="I179" s="1433"/>
      <c r="J179" s="235">
        <f t="shared" si="0"/>
        <v>0</v>
      </c>
    </row>
    <row r="180" spans="1:10" ht="12.75">
      <c r="A180" s="1432"/>
      <c r="B180" s="1432"/>
      <c r="C180" s="1432"/>
      <c r="D180" s="1433"/>
      <c r="E180" s="1433"/>
      <c r="F180" s="1433"/>
      <c r="G180" s="1433"/>
      <c r="H180" s="1433"/>
      <c r="I180" s="1433"/>
      <c r="J180" s="235">
        <f t="shared" si="0"/>
        <v>0</v>
      </c>
    </row>
    <row r="181" spans="1:10" ht="12.75">
      <c r="A181" s="1432"/>
      <c r="B181" s="1432"/>
      <c r="C181" s="1432"/>
      <c r="D181" s="1433"/>
      <c r="E181" s="1433"/>
      <c r="F181" s="1433"/>
      <c r="G181" s="1433"/>
      <c r="H181" s="1433"/>
      <c r="I181" s="1433"/>
      <c r="J181" s="235">
        <f t="shared" si="0"/>
        <v>0</v>
      </c>
    </row>
    <row r="182" spans="1:10" ht="12.75">
      <c r="A182" s="1432"/>
      <c r="B182" s="1432"/>
      <c r="C182" s="1432"/>
      <c r="D182" s="1433"/>
      <c r="E182" s="1433"/>
      <c r="F182" s="1433"/>
      <c r="G182" s="1433"/>
      <c r="H182" s="1433"/>
      <c r="I182" s="1433"/>
      <c r="J182" s="235">
        <f t="shared" si="0"/>
        <v>0</v>
      </c>
    </row>
    <row r="183" spans="1:10" ht="12.75">
      <c r="A183" s="1432"/>
      <c r="B183" s="1432"/>
      <c r="C183" s="1432"/>
      <c r="D183" s="1433"/>
      <c r="E183" s="1433"/>
      <c r="F183" s="1433"/>
      <c r="G183" s="1433"/>
      <c r="H183" s="1433"/>
      <c r="I183" s="1433"/>
      <c r="J183" s="235">
        <f t="shared" si="0"/>
        <v>0</v>
      </c>
    </row>
    <row r="184" spans="1:10" ht="12.75">
      <c r="A184" s="1432"/>
      <c r="B184" s="1432"/>
      <c r="C184" s="1432"/>
      <c r="D184" s="1433"/>
      <c r="E184" s="1433"/>
      <c r="F184" s="1433"/>
      <c r="G184" s="1433"/>
      <c r="H184" s="1433"/>
      <c r="I184" s="1433"/>
      <c r="J184" s="235">
        <f t="shared" si="0"/>
        <v>0</v>
      </c>
    </row>
    <row r="185" spans="1:10" ht="12.75">
      <c r="A185" s="1432"/>
      <c r="B185" s="1432"/>
      <c r="C185" s="1432"/>
      <c r="D185" s="1433"/>
      <c r="E185" s="1433"/>
      <c r="F185" s="1433"/>
      <c r="G185" s="1433"/>
      <c r="H185" s="1433"/>
      <c r="I185" s="1433"/>
      <c r="J185" s="235">
        <f t="shared" si="0"/>
        <v>0</v>
      </c>
    </row>
    <row r="186" spans="1:10" ht="12.75">
      <c r="A186" s="1432"/>
      <c r="B186" s="1432"/>
      <c r="C186" s="1432"/>
      <c r="D186" s="1433"/>
      <c r="E186" s="1433"/>
      <c r="F186" s="1433"/>
      <c r="G186" s="1433"/>
      <c r="H186" s="1433"/>
      <c r="I186" s="1433"/>
      <c r="J186" s="235">
        <f t="shared" si="0"/>
        <v>0</v>
      </c>
    </row>
    <row r="187" spans="1:10" ht="12.75">
      <c r="A187" s="1432"/>
      <c r="B187" s="1432"/>
      <c r="C187" s="1432"/>
      <c r="D187" s="1433"/>
      <c r="E187" s="1433"/>
      <c r="F187" s="1433"/>
      <c r="G187" s="1433"/>
      <c r="H187" s="1433"/>
      <c r="I187" s="1433"/>
      <c r="J187" s="235">
        <f t="shared" si="0"/>
        <v>0</v>
      </c>
    </row>
    <row r="188" spans="1:10" ht="12.75">
      <c r="A188" s="1432"/>
      <c r="B188" s="1432"/>
      <c r="C188" s="1432"/>
      <c r="D188" s="1433"/>
      <c r="E188" s="1433"/>
      <c r="F188" s="1433"/>
      <c r="G188" s="1433"/>
      <c r="H188" s="1433"/>
      <c r="I188" s="1433"/>
      <c r="J188" s="235">
        <f t="shared" si="0"/>
        <v>0</v>
      </c>
    </row>
    <row r="189" spans="1:10" ht="12.75">
      <c r="A189" s="1432"/>
      <c r="B189" s="1432"/>
      <c r="C189" s="1432"/>
      <c r="D189" s="1433"/>
      <c r="E189" s="1433"/>
      <c r="F189" s="1433"/>
      <c r="G189" s="1433"/>
      <c r="H189" s="1433"/>
      <c r="I189" s="1433"/>
      <c r="J189" s="235">
        <f t="shared" si="0"/>
        <v>0</v>
      </c>
    </row>
    <row r="190" spans="1:10" ht="12.75">
      <c r="A190" s="1432"/>
      <c r="B190" s="1432"/>
      <c r="C190" s="1432"/>
      <c r="D190" s="1433"/>
      <c r="E190" s="1433"/>
      <c r="F190" s="1433"/>
      <c r="G190" s="1433"/>
      <c r="H190" s="1433"/>
      <c r="I190" s="1433"/>
      <c r="J190" s="235">
        <f t="shared" si="0"/>
        <v>0</v>
      </c>
    </row>
    <row r="191" spans="1:10" ht="12.75">
      <c r="A191" s="1432"/>
      <c r="B191" s="1432"/>
      <c r="C191" s="1432"/>
      <c r="D191" s="1433"/>
      <c r="E191" s="1433"/>
      <c r="F191" s="1433"/>
      <c r="G191" s="1433"/>
      <c r="H191" s="1433"/>
      <c r="I191" s="1433"/>
      <c r="J191" s="235">
        <f t="shared" si="0"/>
        <v>0</v>
      </c>
    </row>
    <row r="192" spans="1:10" ht="12.75">
      <c r="A192" s="1432"/>
      <c r="B192" s="1432"/>
      <c r="C192" s="1432"/>
      <c r="D192" s="1433"/>
      <c r="E192" s="1433"/>
      <c r="F192" s="1433"/>
      <c r="G192" s="1433"/>
      <c r="H192" s="1433"/>
      <c r="I192" s="1433"/>
      <c r="J192" s="235">
        <f t="shared" si="0"/>
        <v>0</v>
      </c>
    </row>
    <row r="193" spans="1:10" ht="12.75">
      <c r="A193" s="1432"/>
      <c r="B193" s="1432"/>
      <c r="C193" s="1432"/>
      <c r="D193" s="1433"/>
      <c r="E193" s="1433"/>
      <c r="F193" s="1433"/>
      <c r="G193" s="1433"/>
      <c r="H193" s="1433"/>
      <c r="I193" s="1433"/>
      <c r="J193" s="235">
        <f t="shared" si="0"/>
        <v>0</v>
      </c>
    </row>
    <row r="194" spans="1:10" ht="12.75">
      <c r="A194" s="1432"/>
      <c r="B194" s="1432"/>
      <c r="C194" s="1432"/>
      <c r="D194" s="1433"/>
      <c r="E194" s="1433"/>
      <c r="F194" s="1433"/>
      <c r="G194" s="1433"/>
      <c r="H194" s="1433"/>
      <c r="I194" s="1433"/>
      <c r="J194" s="235">
        <f t="shared" si="0"/>
        <v>0</v>
      </c>
    </row>
    <row r="195" spans="1:10" ht="12.75">
      <c r="A195" s="1432"/>
      <c r="B195" s="1432"/>
      <c r="C195" s="1432"/>
      <c r="D195" s="1433"/>
      <c r="E195" s="1433"/>
      <c r="F195" s="1433"/>
      <c r="G195" s="1433"/>
      <c r="H195" s="1433"/>
      <c r="I195" s="1433"/>
      <c r="J195" s="235">
        <f t="shared" si="0"/>
        <v>0</v>
      </c>
    </row>
    <row r="196" spans="1:10" ht="12.75">
      <c r="A196" s="1432"/>
      <c r="B196" s="1432"/>
      <c r="C196" s="1432"/>
      <c r="D196" s="1433"/>
      <c r="E196" s="1433"/>
      <c r="F196" s="1433"/>
      <c r="G196" s="1433"/>
      <c r="H196" s="1433"/>
      <c r="I196" s="1433"/>
      <c r="J196" s="235">
        <f t="shared" si="0"/>
        <v>0</v>
      </c>
    </row>
    <row r="197" spans="1:10" ht="12.75">
      <c r="A197" s="1432"/>
      <c r="B197" s="1432"/>
      <c r="C197" s="1432"/>
      <c r="D197" s="1433"/>
      <c r="E197" s="1433"/>
      <c r="F197" s="1433"/>
      <c r="G197" s="1433"/>
      <c r="H197" s="1433"/>
      <c r="I197" s="1433"/>
      <c r="J197" s="235">
        <f t="shared" si="0"/>
        <v>0</v>
      </c>
    </row>
    <row r="198" spans="1:10" ht="12.75">
      <c r="A198" s="1432"/>
      <c r="B198" s="1432"/>
      <c r="C198" s="1432"/>
      <c r="D198" s="1433"/>
      <c r="E198" s="1433"/>
      <c r="F198" s="1433"/>
      <c r="G198" s="1433"/>
      <c r="H198" s="1433"/>
      <c r="I198" s="1433"/>
      <c r="J198" s="235">
        <f t="shared" si="0"/>
        <v>0</v>
      </c>
    </row>
    <row r="199" spans="1:10" ht="12.75">
      <c r="A199" s="1432"/>
      <c r="B199" s="1432"/>
      <c r="C199" s="1432"/>
      <c r="D199" s="1433"/>
      <c r="E199" s="1433"/>
      <c r="F199" s="1433"/>
      <c r="G199" s="1433"/>
      <c r="H199" s="1433"/>
      <c r="I199" s="1433"/>
      <c r="J199" s="235">
        <f t="shared" si="0"/>
        <v>0</v>
      </c>
    </row>
    <row r="200" spans="1:10" ht="12.75">
      <c r="A200" s="1432"/>
      <c r="B200" s="1432"/>
      <c r="C200" s="1432"/>
      <c r="D200" s="1433"/>
      <c r="E200" s="1433"/>
      <c r="F200" s="1433"/>
      <c r="G200" s="1433"/>
      <c r="H200" s="1433"/>
      <c r="I200" s="1433"/>
      <c r="J200" s="235">
        <f t="shared" si="0"/>
        <v>0</v>
      </c>
    </row>
    <row r="201" spans="1:10" ht="12.75">
      <c r="A201" s="1432"/>
      <c r="B201" s="1432"/>
      <c r="C201" s="1432"/>
      <c r="D201" s="1433"/>
      <c r="E201" s="1433"/>
      <c r="F201" s="1433"/>
      <c r="G201" s="1433"/>
      <c r="H201" s="1433"/>
      <c r="I201" s="1433"/>
      <c r="J201" s="235">
        <f t="shared" si="0"/>
        <v>0</v>
      </c>
    </row>
    <row r="202" spans="1:10" ht="12.75">
      <c r="A202" s="1432"/>
      <c r="B202" s="1432"/>
      <c r="C202" s="1432"/>
      <c r="D202" s="1433"/>
      <c r="E202" s="1433"/>
      <c r="F202" s="1433"/>
      <c r="G202" s="1433"/>
      <c r="H202" s="1433"/>
      <c r="I202" s="1433"/>
      <c r="J202" s="235">
        <f t="shared" si="0"/>
        <v>0</v>
      </c>
    </row>
    <row r="203" spans="1:10" ht="12.75">
      <c r="A203" s="1432"/>
      <c r="B203" s="1432"/>
      <c r="C203" s="1432"/>
      <c r="D203" s="1433"/>
      <c r="E203" s="1433"/>
      <c r="F203" s="1433"/>
      <c r="G203" s="1433"/>
      <c r="H203" s="1433"/>
      <c r="I203" s="1433"/>
      <c r="J203" s="235">
        <f t="shared" si="0"/>
        <v>0</v>
      </c>
    </row>
    <row r="204" spans="1:10" ht="12.75">
      <c r="A204" s="1432"/>
      <c r="B204" s="1432"/>
      <c r="C204" s="1432"/>
      <c r="D204" s="1433"/>
      <c r="E204" s="1433"/>
      <c r="F204" s="1433"/>
      <c r="G204" s="1433"/>
      <c r="H204" s="1433"/>
      <c r="I204" s="1433"/>
      <c r="J204" s="235">
        <f t="shared" si="0"/>
        <v>0</v>
      </c>
    </row>
    <row r="205" spans="1:10" ht="12.75">
      <c r="A205" s="1432"/>
      <c r="B205" s="1432"/>
      <c r="C205" s="1432"/>
      <c r="D205" s="1433"/>
      <c r="E205" s="1433"/>
      <c r="F205" s="1433"/>
      <c r="G205" s="1433"/>
      <c r="H205" s="1433"/>
      <c r="I205" s="1433"/>
      <c r="J205" s="235">
        <f t="shared" si="0"/>
        <v>0</v>
      </c>
    </row>
    <row r="206" spans="1:10" ht="12.75">
      <c r="A206" s="1432"/>
      <c r="B206" s="1432"/>
      <c r="C206" s="1432"/>
      <c r="D206" s="1433"/>
      <c r="E206" s="1433"/>
      <c r="F206" s="1433"/>
      <c r="G206" s="1433"/>
      <c r="H206" s="1433"/>
      <c r="I206" s="1433"/>
      <c r="J206" s="235">
        <f t="shared" si="0"/>
        <v>0</v>
      </c>
    </row>
    <row r="207" spans="1:10" ht="12.75">
      <c r="A207" s="1432"/>
      <c r="B207" s="1432"/>
      <c r="C207" s="1432"/>
      <c r="D207" s="1433"/>
      <c r="E207" s="1433"/>
      <c r="F207" s="1433"/>
      <c r="G207" s="1433"/>
      <c r="H207" s="1433"/>
      <c r="I207" s="1433"/>
      <c r="J207" s="235">
        <f t="shared" si="0"/>
        <v>0</v>
      </c>
    </row>
    <row r="208" spans="1:10" ht="12.75">
      <c r="A208" s="1432"/>
      <c r="B208" s="1432"/>
      <c r="C208" s="1432"/>
      <c r="D208" s="1433"/>
      <c r="E208" s="1433"/>
      <c r="F208" s="1433"/>
      <c r="G208" s="1433"/>
      <c r="H208" s="1433"/>
      <c r="I208" s="1433"/>
      <c r="J208" s="235">
        <f t="shared" si="0"/>
        <v>0</v>
      </c>
    </row>
    <row r="209" spans="1:10" ht="12.75">
      <c r="A209" s="1432"/>
      <c r="B209" s="1432"/>
      <c r="C209" s="1432"/>
      <c r="D209" s="1433"/>
      <c r="E209" s="1433"/>
      <c r="F209" s="1433"/>
      <c r="G209" s="1433"/>
      <c r="H209" s="1433"/>
      <c r="I209" s="1433"/>
      <c r="J209" s="235">
        <f t="shared" si="0"/>
        <v>0</v>
      </c>
    </row>
    <row r="210" spans="1:10" ht="12.75">
      <c r="A210" s="1432"/>
      <c r="B210" s="1432"/>
      <c r="C210" s="1432"/>
      <c r="D210" s="1433"/>
      <c r="E210" s="1433"/>
      <c r="F210" s="1433"/>
      <c r="G210" s="1433"/>
      <c r="H210" s="1433"/>
      <c r="I210" s="1433"/>
      <c r="J210" s="235">
        <f t="shared" si="0"/>
        <v>0</v>
      </c>
    </row>
    <row r="211" spans="1:10" ht="12.75">
      <c r="A211" s="1432"/>
      <c r="B211" s="1432"/>
      <c r="C211" s="1432"/>
      <c r="D211" s="1433"/>
      <c r="E211" s="1433"/>
      <c r="F211" s="1433"/>
      <c r="G211" s="1433"/>
      <c r="H211" s="1433"/>
      <c r="I211" s="1433"/>
      <c r="J211" s="235">
        <f t="shared" si="0"/>
        <v>0</v>
      </c>
    </row>
    <row r="212" spans="1:10" ht="12.75">
      <c r="A212" s="1432"/>
      <c r="B212" s="1432"/>
      <c r="C212" s="1432"/>
      <c r="D212" s="1433"/>
      <c r="E212" s="1433"/>
      <c r="F212" s="1433"/>
      <c r="G212" s="1433"/>
      <c r="H212" s="1433"/>
      <c r="I212" s="1433"/>
      <c r="J212" s="235">
        <f t="shared" si="0"/>
        <v>0</v>
      </c>
    </row>
    <row r="213" spans="1:10" ht="12.75">
      <c r="A213" s="1432"/>
      <c r="B213" s="1432"/>
      <c r="C213" s="1432"/>
      <c r="D213" s="1433"/>
      <c r="E213" s="1433"/>
      <c r="F213" s="1433"/>
      <c r="G213" s="1433"/>
      <c r="H213" s="1433"/>
      <c r="I213" s="1433"/>
      <c r="J213" s="235">
        <f t="shared" si="0"/>
        <v>0</v>
      </c>
    </row>
    <row r="214" spans="1:10" ht="12.75">
      <c r="A214" s="1432"/>
      <c r="B214" s="1432"/>
      <c r="C214" s="1432"/>
      <c r="D214" s="1433"/>
      <c r="E214" s="1433"/>
      <c r="F214" s="1433"/>
      <c r="G214" s="1433"/>
      <c r="H214" s="1433"/>
      <c r="I214" s="1433"/>
      <c r="J214" s="235">
        <f t="shared" si="0"/>
        <v>0</v>
      </c>
    </row>
    <row r="215" spans="1:10" ht="12.75">
      <c r="A215" s="1432"/>
      <c r="B215" s="1432"/>
      <c r="C215" s="1432"/>
      <c r="D215" s="1433"/>
      <c r="E215" s="1433"/>
      <c r="F215" s="1433"/>
      <c r="G215" s="1433"/>
      <c r="H215" s="1433"/>
      <c r="I215" s="1433"/>
      <c r="J215" s="235">
        <f t="shared" si="0"/>
        <v>0</v>
      </c>
    </row>
    <row r="216" spans="1:10" ht="12.75">
      <c r="A216" s="1432"/>
      <c r="B216" s="1432"/>
      <c r="C216" s="1432"/>
      <c r="D216" s="1433"/>
      <c r="E216" s="1433"/>
      <c r="F216" s="1433"/>
      <c r="G216" s="1433"/>
      <c r="H216" s="1433"/>
      <c r="I216" s="1433"/>
      <c r="J216" s="235">
        <f t="shared" si="0"/>
        <v>0</v>
      </c>
    </row>
    <row r="217" spans="1:10" ht="12.75">
      <c r="A217" s="1432"/>
      <c r="B217" s="1432"/>
      <c r="C217" s="1432"/>
      <c r="D217" s="1433"/>
      <c r="E217" s="1433"/>
      <c r="F217" s="1433"/>
      <c r="G217" s="1433"/>
      <c r="H217" s="1433"/>
      <c r="I217" s="1433"/>
      <c r="J217" s="235">
        <f t="shared" si="0"/>
        <v>0</v>
      </c>
    </row>
    <row r="218" spans="1:10" ht="12.75">
      <c r="A218" s="1432"/>
      <c r="B218" s="1432"/>
      <c r="C218" s="1432"/>
      <c r="D218" s="1433"/>
      <c r="E218" s="1433"/>
      <c r="F218" s="1433"/>
      <c r="G218" s="1433"/>
      <c r="H218" s="1433"/>
      <c r="I218" s="1433"/>
      <c r="J218" s="235">
        <f t="shared" si="0"/>
        <v>0</v>
      </c>
    </row>
    <row r="219" spans="1:10" ht="12.75">
      <c r="A219" s="1432"/>
      <c r="B219" s="1432"/>
      <c r="C219" s="1432"/>
      <c r="D219" s="1433"/>
      <c r="E219" s="1433"/>
      <c r="F219" s="1433"/>
      <c r="G219" s="1433"/>
      <c r="H219" s="1433"/>
      <c r="I219" s="1433"/>
      <c r="J219" s="235">
        <f t="shared" si="0"/>
        <v>0</v>
      </c>
    </row>
    <row r="220" spans="1:10" ht="12.75">
      <c r="A220" s="1432"/>
      <c r="B220" s="1432"/>
      <c r="C220" s="1432"/>
      <c r="D220" s="1433"/>
      <c r="E220" s="1433"/>
      <c r="F220" s="1433"/>
      <c r="G220" s="1433"/>
      <c r="H220" s="1433"/>
      <c r="I220" s="1433"/>
      <c r="J220" s="235">
        <f t="shared" si="0"/>
        <v>0</v>
      </c>
    </row>
    <row r="221" spans="1:10" ht="12.75">
      <c r="A221" s="1432"/>
      <c r="B221" s="1432"/>
      <c r="C221" s="1432"/>
      <c r="D221" s="1433"/>
      <c r="E221" s="1433"/>
      <c r="F221" s="1433"/>
      <c r="G221" s="1433"/>
      <c r="H221" s="1433"/>
      <c r="I221" s="1433"/>
      <c r="J221" s="235">
        <f t="shared" si="0"/>
        <v>0</v>
      </c>
    </row>
    <row r="222" spans="1:10" ht="12.75">
      <c r="A222" s="1432"/>
      <c r="B222" s="1432"/>
      <c r="C222" s="1432"/>
      <c r="D222" s="1433"/>
      <c r="E222" s="1433"/>
      <c r="F222" s="1433"/>
      <c r="G222" s="1433"/>
      <c r="H222" s="1433"/>
      <c r="I222" s="1433"/>
      <c r="J222" s="235">
        <f t="shared" si="0"/>
        <v>0</v>
      </c>
    </row>
    <row r="223" spans="1:10" ht="12.75">
      <c r="A223" s="1432"/>
      <c r="B223" s="1432"/>
      <c r="C223" s="1432"/>
      <c r="D223" s="1433"/>
      <c r="E223" s="1433"/>
      <c r="F223" s="1433"/>
      <c r="G223" s="1433"/>
      <c r="H223" s="1433"/>
      <c r="I223" s="1433"/>
      <c r="J223" s="235">
        <f t="shared" si="0"/>
        <v>0</v>
      </c>
    </row>
    <row r="224" spans="1:10" ht="12.75">
      <c r="A224" s="1432"/>
      <c r="B224" s="1432"/>
      <c r="C224" s="1432"/>
      <c r="D224" s="1433"/>
      <c r="E224" s="1433"/>
      <c r="F224" s="1433"/>
      <c r="G224" s="1433"/>
      <c r="H224" s="1433"/>
      <c r="I224" s="1433"/>
      <c r="J224" s="235">
        <f t="shared" si="0"/>
        <v>0</v>
      </c>
    </row>
    <row r="225" spans="1:10" ht="12.75">
      <c r="A225" s="1432"/>
      <c r="B225" s="1432"/>
      <c r="C225" s="1432"/>
      <c r="D225" s="1433"/>
      <c r="E225" s="1433"/>
      <c r="F225" s="1433"/>
      <c r="G225" s="1433"/>
      <c r="H225" s="1433"/>
      <c r="I225" s="1433"/>
      <c r="J225" s="235">
        <f t="shared" si="0"/>
        <v>0</v>
      </c>
    </row>
    <row r="226" spans="1:10" ht="12.75">
      <c r="A226" s="1432"/>
      <c r="B226" s="1432"/>
      <c r="C226" s="1432"/>
      <c r="D226" s="1433"/>
      <c r="E226" s="1433"/>
      <c r="F226" s="1433"/>
      <c r="G226" s="1433"/>
      <c r="H226" s="1433"/>
      <c r="I226" s="1433"/>
      <c r="J226" s="235">
        <f t="shared" si="0"/>
        <v>0</v>
      </c>
    </row>
    <row r="227" spans="1:10" ht="12.75">
      <c r="A227" s="1432"/>
      <c r="B227" s="1432"/>
      <c r="C227" s="1432"/>
      <c r="D227" s="1433"/>
      <c r="E227" s="1433"/>
      <c r="F227" s="1433"/>
      <c r="G227" s="1433"/>
      <c r="H227" s="1433"/>
      <c r="I227" s="1433"/>
      <c r="J227" s="235">
        <f t="shared" si="0"/>
        <v>0</v>
      </c>
    </row>
    <row r="228" spans="1:10" ht="12.75">
      <c r="A228" s="1432"/>
      <c r="B228" s="1432"/>
      <c r="C228" s="1432"/>
      <c r="D228" s="1433"/>
      <c r="E228" s="1433"/>
      <c r="F228" s="1433"/>
      <c r="G228" s="1433"/>
      <c r="H228" s="1433"/>
      <c r="I228" s="1433"/>
      <c r="J228" s="235">
        <f t="shared" si="0"/>
        <v>0</v>
      </c>
    </row>
    <row r="229" spans="1:10" ht="12.75">
      <c r="A229" s="1432"/>
      <c r="B229" s="1432"/>
      <c r="C229" s="1432"/>
      <c r="D229" s="1433"/>
      <c r="E229" s="1433"/>
      <c r="F229" s="1433"/>
      <c r="G229" s="1433"/>
      <c r="H229" s="1433"/>
      <c r="I229" s="1433"/>
      <c r="J229" s="235">
        <f t="shared" si="0"/>
        <v>0</v>
      </c>
    </row>
    <row r="230" spans="1:10" ht="12.75">
      <c r="A230" s="1432"/>
      <c r="B230" s="1432"/>
      <c r="C230" s="1432"/>
      <c r="D230" s="1433"/>
      <c r="E230" s="1433"/>
      <c r="F230" s="1433"/>
      <c r="G230" s="1433"/>
      <c r="H230" s="1433"/>
      <c r="I230" s="1433"/>
      <c r="J230" s="235">
        <f t="shared" si="0"/>
        <v>0</v>
      </c>
    </row>
    <row r="231" spans="1:10" ht="12.75">
      <c r="A231" s="1432"/>
      <c r="B231" s="1432"/>
      <c r="C231" s="1432"/>
      <c r="D231" s="1433"/>
      <c r="E231" s="1433"/>
      <c r="F231" s="1433"/>
      <c r="G231" s="1433"/>
      <c r="H231" s="1433"/>
      <c r="I231" s="1433"/>
      <c r="J231" s="235">
        <f t="shared" si="0"/>
        <v>0</v>
      </c>
    </row>
    <row r="232" spans="1:10" ht="12.75">
      <c r="A232" s="1432"/>
      <c r="B232" s="1432"/>
      <c r="C232" s="1432"/>
      <c r="D232" s="1433"/>
      <c r="E232" s="1433"/>
      <c r="F232" s="1433"/>
      <c r="G232" s="1433"/>
      <c r="H232" s="1433"/>
      <c r="I232" s="1433"/>
      <c r="J232" s="235">
        <f t="shared" si="0"/>
        <v>0</v>
      </c>
    </row>
    <row r="233" spans="1:10" ht="12.75">
      <c r="A233" s="1432"/>
      <c r="B233" s="1432"/>
      <c r="C233" s="1432"/>
      <c r="D233" s="1433"/>
      <c r="E233" s="1433"/>
      <c r="F233" s="1433"/>
      <c r="G233" s="1433"/>
      <c r="H233" s="1433"/>
      <c r="I233" s="1433"/>
      <c r="J233" s="235">
        <f t="shared" si="0"/>
        <v>0</v>
      </c>
    </row>
    <row r="234" spans="1:10" ht="12.75">
      <c r="A234" s="1432"/>
      <c r="B234" s="1432"/>
      <c r="C234" s="1432"/>
      <c r="D234" s="1433"/>
      <c r="E234" s="1433"/>
      <c r="F234" s="1433"/>
      <c r="G234" s="1433"/>
      <c r="H234" s="1433"/>
      <c r="I234" s="1433"/>
      <c r="J234" s="235">
        <f t="shared" si="0"/>
        <v>0</v>
      </c>
    </row>
    <row r="235" spans="1:10" ht="12.75">
      <c r="A235" s="1432"/>
      <c r="B235" s="1432"/>
      <c r="C235" s="1432"/>
      <c r="D235" s="1433"/>
      <c r="E235" s="1433"/>
      <c r="F235" s="1433"/>
      <c r="G235" s="1433"/>
      <c r="H235" s="1433"/>
      <c r="I235" s="1433"/>
      <c r="J235" s="235">
        <f t="shared" si="0"/>
        <v>0</v>
      </c>
    </row>
    <row r="236" spans="1:10" ht="12.75">
      <c r="A236" s="1432"/>
      <c r="B236" s="1432"/>
      <c r="C236" s="1432"/>
      <c r="D236" s="1433"/>
      <c r="E236" s="1433"/>
      <c r="F236" s="1433"/>
      <c r="G236" s="1433"/>
      <c r="H236" s="1433"/>
      <c r="I236" s="1433"/>
      <c r="J236" s="235">
        <f t="shared" si="0"/>
        <v>0</v>
      </c>
    </row>
    <row r="237" spans="1:10" ht="12.75">
      <c r="A237" s="1432"/>
      <c r="B237" s="1432"/>
      <c r="C237" s="1432"/>
      <c r="D237" s="1433"/>
      <c r="E237" s="1433"/>
      <c r="F237" s="1433"/>
      <c r="G237" s="1433"/>
      <c r="H237" s="1433"/>
      <c r="I237" s="1433"/>
      <c r="J237" s="235">
        <f t="shared" si="0"/>
        <v>0</v>
      </c>
    </row>
    <row r="238" spans="1:10" ht="12.75">
      <c r="A238" s="1432"/>
      <c r="B238" s="1432"/>
      <c r="C238" s="1432"/>
      <c r="D238" s="1433"/>
      <c r="E238" s="1433"/>
      <c r="F238" s="1433"/>
      <c r="G238" s="1433"/>
      <c r="H238" s="1433"/>
      <c r="I238" s="1433"/>
      <c r="J238" s="235">
        <f t="shared" si="0"/>
        <v>0</v>
      </c>
    </row>
    <row r="239" spans="1:10" ht="12.75">
      <c r="A239" s="1432"/>
      <c r="B239" s="1432"/>
      <c r="C239" s="1432"/>
      <c r="D239" s="1433"/>
      <c r="E239" s="1433"/>
      <c r="F239" s="1433"/>
      <c r="G239" s="1433"/>
      <c r="H239" s="1433"/>
      <c r="I239" s="1433"/>
      <c r="J239" s="235">
        <f t="shared" si="0"/>
        <v>0</v>
      </c>
    </row>
    <row r="240" spans="1:10" ht="12.75">
      <c r="A240" s="1432"/>
      <c r="B240" s="1432"/>
      <c r="C240" s="1432"/>
      <c r="D240" s="1433"/>
      <c r="E240" s="1433"/>
      <c r="F240" s="1433"/>
      <c r="G240" s="1433"/>
      <c r="H240" s="1433"/>
      <c r="I240" s="1433"/>
      <c r="J240" s="235">
        <f t="shared" si="0"/>
        <v>0</v>
      </c>
    </row>
    <row r="241" spans="1:10" ht="12.75">
      <c r="A241" s="1432"/>
      <c r="B241" s="1432"/>
      <c r="C241" s="1432"/>
      <c r="D241" s="1433"/>
      <c r="E241" s="1433"/>
      <c r="F241" s="1433"/>
      <c r="G241" s="1433"/>
      <c r="H241" s="1433"/>
      <c r="I241" s="1433"/>
      <c r="J241" s="235">
        <f t="shared" si="0"/>
        <v>0</v>
      </c>
    </row>
    <row r="242" spans="1:10" ht="12.75">
      <c r="A242" s="1432"/>
      <c r="B242" s="1432"/>
      <c r="C242" s="1432"/>
      <c r="D242" s="1433"/>
      <c r="E242" s="1433"/>
      <c r="F242" s="1433"/>
      <c r="G242" s="1433"/>
      <c r="H242" s="1433"/>
      <c r="I242" s="1433"/>
      <c r="J242" s="235">
        <f t="shared" si="0"/>
        <v>0</v>
      </c>
    </row>
    <row r="243" spans="1:10" ht="12.75">
      <c r="A243" s="1432"/>
      <c r="B243" s="1432"/>
      <c r="C243" s="1432"/>
      <c r="D243" s="1433"/>
      <c r="E243" s="1433"/>
      <c r="F243" s="1433"/>
      <c r="G243" s="1433"/>
      <c r="H243" s="1433"/>
      <c r="I243" s="1433"/>
      <c r="J243" s="235">
        <f t="shared" si="0"/>
        <v>0</v>
      </c>
    </row>
    <row r="244" spans="1:10" ht="12.75">
      <c r="A244" s="1432"/>
      <c r="B244" s="1432"/>
      <c r="C244" s="1432"/>
      <c r="D244" s="1433"/>
      <c r="E244" s="1433"/>
      <c r="F244" s="1433"/>
      <c r="G244" s="1433"/>
      <c r="H244" s="1433"/>
      <c r="I244" s="1433"/>
      <c r="J244" s="235">
        <f t="shared" si="0"/>
        <v>0</v>
      </c>
    </row>
    <row r="245" spans="1:10" ht="12.75">
      <c r="A245" s="1432"/>
      <c r="B245" s="1432"/>
      <c r="C245" s="1432"/>
      <c r="D245" s="1433"/>
      <c r="E245" s="1433"/>
      <c r="F245" s="1433"/>
      <c r="G245" s="1433"/>
      <c r="H245" s="1433"/>
      <c r="I245" s="1433"/>
      <c r="J245" s="235">
        <f t="shared" si="0"/>
        <v>0</v>
      </c>
    </row>
    <row r="246" spans="1:10" ht="12.75">
      <c r="A246" s="1432"/>
      <c r="B246" s="1432"/>
      <c r="C246" s="1432"/>
      <c r="D246" s="1433"/>
      <c r="E246" s="1433"/>
      <c r="F246" s="1433"/>
      <c r="G246" s="1433"/>
      <c r="H246" s="1433"/>
      <c r="I246" s="1433"/>
      <c r="J246" s="235">
        <f t="shared" si="0"/>
        <v>0</v>
      </c>
    </row>
    <row r="247" spans="1:10" ht="12.75">
      <c r="A247" s="1432"/>
      <c r="B247" s="1432"/>
      <c r="C247" s="1432"/>
      <c r="D247" s="1433"/>
      <c r="E247" s="1433"/>
      <c r="F247" s="1433"/>
      <c r="G247" s="1433"/>
      <c r="H247" s="1433"/>
      <c r="I247" s="1433"/>
      <c r="J247" s="235">
        <f t="shared" si="0"/>
        <v>0</v>
      </c>
    </row>
    <row r="248" spans="1:10" ht="12.75">
      <c r="A248" s="1432"/>
      <c r="B248" s="1432"/>
      <c r="C248" s="1432"/>
      <c r="D248" s="1433"/>
      <c r="E248" s="1433"/>
      <c r="F248" s="1433"/>
      <c r="G248" s="1433"/>
      <c r="H248" s="1433"/>
      <c r="I248" s="1433"/>
      <c r="J248" s="235">
        <f t="shared" si="0"/>
        <v>0</v>
      </c>
    </row>
    <row r="249" spans="1:10" ht="12.75">
      <c r="A249" s="1432"/>
      <c r="B249" s="1432"/>
      <c r="C249" s="1432"/>
      <c r="D249" s="1433"/>
      <c r="E249" s="1433"/>
      <c r="F249" s="1433"/>
      <c r="G249" s="1433"/>
      <c r="H249" s="1433"/>
      <c r="I249" s="1433"/>
      <c r="J249" s="235">
        <f t="shared" si="0"/>
        <v>0</v>
      </c>
    </row>
    <row r="250" spans="1:10" ht="12.75">
      <c r="A250" s="1432"/>
      <c r="B250" s="1432"/>
      <c r="C250" s="1432"/>
      <c r="D250" s="1433"/>
      <c r="E250" s="1433"/>
      <c r="F250" s="1433"/>
      <c r="G250" s="1433"/>
      <c r="H250" s="1433"/>
      <c r="I250" s="1433"/>
      <c r="J250" s="235">
        <f t="shared" si="0"/>
        <v>0</v>
      </c>
    </row>
    <row r="251" spans="1:10" ht="12.75">
      <c r="A251" s="1432"/>
      <c r="B251" s="1432"/>
      <c r="C251" s="1432"/>
      <c r="D251" s="1433"/>
      <c r="E251" s="1433"/>
      <c r="F251" s="1433"/>
      <c r="G251" s="1433"/>
      <c r="H251" s="1433"/>
      <c r="I251" s="1433"/>
      <c r="J251" s="235">
        <f t="shared" si="0"/>
        <v>0</v>
      </c>
    </row>
    <row r="252" spans="1:10" ht="12.75">
      <c r="A252" s="1432"/>
      <c r="B252" s="1432"/>
      <c r="C252" s="1432"/>
      <c r="D252" s="1433"/>
      <c r="E252" s="1433"/>
      <c r="F252" s="1433"/>
      <c r="G252" s="1433"/>
      <c r="H252" s="1433"/>
      <c r="I252" s="1433"/>
      <c r="J252" s="235">
        <f t="shared" si="0"/>
        <v>0</v>
      </c>
    </row>
    <row r="253" spans="1:10" ht="12.75">
      <c r="A253" s="1432"/>
      <c r="B253" s="1432"/>
      <c r="C253" s="1432"/>
      <c r="D253" s="1433"/>
      <c r="E253" s="1433"/>
      <c r="F253" s="1433"/>
      <c r="G253" s="1433"/>
      <c r="H253" s="1433"/>
      <c r="I253" s="1433"/>
      <c r="J253" s="235">
        <f t="shared" si="0"/>
        <v>0</v>
      </c>
    </row>
    <row r="254" spans="1:10" ht="12.75">
      <c r="A254" s="1432"/>
      <c r="B254" s="1432"/>
      <c r="C254" s="1432"/>
      <c r="D254" s="1433"/>
      <c r="E254" s="1433"/>
      <c r="F254" s="1433"/>
      <c r="G254" s="1433"/>
      <c r="H254" s="1433"/>
      <c r="I254" s="1433"/>
      <c r="J254" s="235">
        <f t="shared" si="0"/>
        <v>0</v>
      </c>
    </row>
    <row r="255" spans="1:10" ht="12.75">
      <c r="A255" s="1432"/>
      <c r="B255" s="1432"/>
      <c r="C255" s="1432"/>
      <c r="D255" s="1433"/>
      <c r="E255" s="1433"/>
      <c r="F255" s="1433"/>
      <c r="G255" s="1433"/>
      <c r="H255" s="1433"/>
      <c r="I255" s="1433"/>
      <c r="J255" s="235">
        <f t="shared" si="0"/>
        <v>0</v>
      </c>
    </row>
    <row r="256" spans="1:10" ht="12.75">
      <c r="A256" s="1432"/>
      <c r="B256" s="1432"/>
      <c r="C256" s="1432"/>
      <c r="D256" s="1433"/>
      <c r="E256" s="1433"/>
      <c r="F256" s="1433"/>
      <c r="G256" s="1433"/>
      <c r="H256" s="1433"/>
      <c r="I256" s="1433"/>
      <c r="J256" s="235">
        <f t="shared" si="0"/>
        <v>0</v>
      </c>
    </row>
    <row r="257" spans="1:10" ht="12.75">
      <c r="A257" s="1432"/>
      <c r="B257" s="1432"/>
      <c r="C257" s="1432"/>
      <c r="D257" s="1433"/>
      <c r="E257" s="1433"/>
      <c r="F257" s="1433"/>
      <c r="G257" s="1433"/>
      <c r="H257" s="1433"/>
      <c r="I257" s="1433"/>
      <c r="J257" s="235">
        <f t="shared" si="0"/>
        <v>0</v>
      </c>
    </row>
    <row r="258" spans="1:10" ht="12.75">
      <c r="A258" s="1432"/>
      <c r="B258" s="1432"/>
      <c r="C258" s="1432"/>
      <c r="D258" s="1433"/>
      <c r="E258" s="1433"/>
      <c r="F258" s="1433"/>
      <c r="G258" s="1433"/>
      <c r="H258" s="1433"/>
      <c r="I258" s="1433"/>
      <c r="J258" s="235">
        <f t="shared" si="0"/>
        <v>0</v>
      </c>
    </row>
    <row r="259" spans="1:10" ht="12.75">
      <c r="A259" s="1432"/>
      <c r="B259" s="1432"/>
      <c r="C259" s="1432"/>
      <c r="D259" s="1433"/>
      <c r="E259" s="1433"/>
      <c r="F259" s="1433"/>
      <c r="G259" s="1433"/>
      <c r="H259" s="1433"/>
      <c r="I259" s="1433"/>
      <c r="J259" s="235">
        <f t="shared" si="0"/>
        <v>0</v>
      </c>
    </row>
    <row r="260" spans="1:10" ht="12.75">
      <c r="A260" s="1432"/>
      <c r="B260" s="1432"/>
      <c r="C260" s="1432"/>
      <c r="D260" s="1433"/>
      <c r="E260" s="1433"/>
      <c r="F260" s="1433"/>
      <c r="G260" s="1433"/>
      <c r="H260" s="1433"/>
      <c r="I260" s="1433"/>
      <c r="J260" s="235">
        <f t="shared" si="0"/>
        <v>0</v>
      </c>
    </row>
    <row r="261" spans="1:10" ht="12.75">
      <c r="A261" s="1432"/>
      <c r="B261" s="1432"/>
      <c r="C261" s="1432"/>
      <c r="D261" s="1433"/>
      <c r="E261" s="1433"/>
      <c r="F261" s="1433"/>
      <c r="G261" s="1433"/>
      <c r="H261" s="1433"/>
      <c r="I261" s="1433"/>
      <c r="J261" s="235">
        <f t="shared" si="0"/>
        <v>0</v>
      </c>
    </row>
    <row r="262" spans="1:10" ht="12.75">
      <c r="A262" s="1432"/>
      <c r="B262" s="1432"/>
      <c r="C262" s="1432"/>
      <c r="D262" s="1433"/>
      <c r="E262" s="1433"/>
      <c r="F262" s="1433"/>
      <c r="G262" s="1433"/>
      <c r="H262" s="1433"/>
      <c r="I262" s="1433"/>
      <c r="J262" s="235">
        <f t="shared" si="0"/>
        <v>0</v>
      </c>
    </row>
    <row r="263" spans="1:10" ht="12.75">
      <c r="A263" s="1432"/>
      <c r="B263" s="1432"/>
      <c r="C263" s="1432"/>
      <c r="D263" s="1433"/>
      <c r="E263" s="1433"/>
      <c r="F263" s="1433"/>
      <c r="G263" s="1433"/>
      <c r="H263" s="1433"/>
      <c r="I263" s="1433"/>
      <c r="J263" s="235">
        <f t="shared" si="0"/>
        <v>0</v>
      </c>
    </row>
    <row r="264" spans="1:10" ht="12.75">
      <c r="A264" s="1432"/>
      <c r="B264" s="1432"/>
      <c r="C264" s="1432"/>
      <c r="D264" s="1433"/>
      <c r="E264" s="1433"/>
      <c r="F264" s="1433"/>
      <c r="G264" s="1433"/>
      <c r="H264" s="1433"/>
      <c r="I264" s="1433"/>
      <c r="J264" s="235">
        <f t="shared" si="0"/>
        <v>0</v>
      </c>
    </row>
    <row r="265" spans="1:10" ht="12.75">
      <c r="A265" s="1432"/>
      <c r="B265" s="1432"/>
      <c r="C265" s="1432"/>
      <c r="D265" s="1433"/>
      <c r="E265" s="1433"/>
      <c r="F265" s="1433"/>
      <c r="G265" s="1433"/>
      <c r="H265" s="1433"/>
      <c r="I265" s="1433"/>
      <c r="J265" s="235">
        <f t="shared" si="0"/>
        <v>0</v>
      </c>
    </row>
    <row r="266" spans="1:10" ht="12.75">
      <c r="A266" s="1432"/>
      <c r="B266" s="1432"/>
      <c r="C266" s="1432"/>
      <c r="D266" s="1433"/>
      <c r="E266" s="1433"/>
      <c r="F266" s="1433"/>
      <c r="G266" s="1433"/>
      <c r="H266" s="1433"/>
      <c r="I266" s="1433"/>
      <c r="J266" s="235">
        <f t="shared" si="0"/>
        <v>0</v>
      </c>
    </row>
    <row r="267" spans="1:10" ht="12.75">
      <c r="A267" s="1432"/>
      <c r="B267" s="1432"/>
      <c r="C267" s="1432"/>
      <c r="D267" s="1433"/>
      <c r="E267" s="1433"/>
      <c r="F267" s="1433"/>
      <c r="G267" s="1433"/>
      <c r="H267" s="1433"/>
      <c r="I267" s="1433"/>
      <c r="J267" s="235">
        <f t="shared" si="0"/>
        <v>0</v>
      </c>
    </row>
    <row r="268" spans="1:10" ht="12.75">
      <c r="A268" s="1432"/>
      <c r="B268" s="1432"/>
      <c r="C268" s="1432"/>
      <c r="D268" s="1433"/>
      <c r="E268" s="1433"/>
      <c r="F268" s="1433"/>
      <c r="G268" s="1433"/>
      <c r="H268" s="1433"/>
      <c r="I268" s="1433"/>
      <c r="J268" s="235">
        <f t="shared" si="0"/>
        <v>0</v>
      </c>
    </row>
    <row r="269" spans="1:10" ht="12.75">
      <c r="A269" s="1432"/>
      <c r="B269" s="1432"/>
      <c r="C269" s="1432"/>
      <c r="D269" s="1433"/>
      <c r="E269" s="1433"/>
      <c r="F269" s="1433"/>
      <c r="G269" s="1433"/>
      <c r="H269" s="1433"/>
      <c r="I269" s="1433"/>
      <c r="J269" s="235">
        <f aca="true" t="shared" si="1" ref="J269:J300">F269-G269-H269-I269</f>
        <v>0</v>
      </c>
    </row>
    <row r="270" spans="1:10" ht="12.75">
      <c r="A270" s="1432"/>
      <c r="B270" s="1432"/>
      <c r="C270" s="1432"/>
      <c r="D270" s="1433"/>
      <c r="E270" s="1433"/>
      <c r="F270" s="1433"/>
      <c r="G270" s="1433"/>
      <c r="H270" s="1433"/>
      <c r="I270" s="1433"/>
      <c r="J270" s="235">
        <f t="shared" si="1"/>
        <v>0</v>
      </c>
    </row>
    <row r="271" spans="1:10" ht="12.75">
      <c r="A271" s="1432"/>
      <c r="B271" s="1432"/>
      <c r="C271" s="1432"/>
      <c r="D271" s="1433"/>
      <c r="E271" s="1433"/>
      <c r="F271" s="1433"/>
      <c r="G271" s="1433"/>
      <c r="H271" s="1433"/>
      <c r="I271" s="1433"/>
      <c r="J271" s="235">
        <f t="shared" si="1"/>
        <v>0</v>
      </c>
    </row>
    <row r="272" spans="1:10" ht="12.75">
      <c r="A272" s="1432"/>
      <c r="B272" s="1432"/>
      <c r="C272" s="1432"/>
      <c r="D272" s="1433"/>
      <c r="E272" s="1433"/>
      <c r="F272" s="1433"/>
      <c r="G272" s="1433"/>
      <c r="H272" s="1433"/>
      <c r="I272" s="1433"/>
      <c r="J272" s="235">
        <f t="shared" si="1"/>
        <v>0</v>
      </c>
    </row>
    <row r="273" spans="1:10" ht="12.75">
      <c r="A273" s="1432"/>
      <c r="B273" s="1432"/>
      <c r="C273" s="1432"/>
      <c r="D273" s="1433"/>
      <c r="E273" s="1433"/>
      <c r="F273" s="1433"/>
      <c r="G273" s="1433"/>
      <c r="H273" s="1433"/>
      <c r="I273" s="1433"/>
      <c r="J273" s="235">
        <f t="shared" si="1"/>
        <v>0</v>
      </c>
    </row>
    <row r="274" spans="1:10" ht="12.75">
      <c r="A274" s="1432"/>
      <c r="B274" s="1432"/>
      <c r="C274" s="1432"/>
      <c r="D274" s="1433"/>
      <c r="E274" s="1433"/>
      <c r="F274" s="1433"/>
      <c r="G274" s="1433"/>
      <c r="H274" s="1433"/>
      <c r="I274" s="1433"/>
      <c r="J274" s="235">
        <f t="shared" si="1"/>
        <v>0</v>
      </c>
    </row>
    <row r="275" spans="1:10" ht="12.75">
      <c r="A275" s="1432"/>
      <c r="B275" s="1432"/>
      <c r="C275" s="1432"/>
      <c r="D275" s="1433"/>
      <c r="E275" s="1433"/>
      <c r="F275" s="1433"/>
      <c r="G275" s="1433"/>
      <c r="H275" s="1433"/>
      <c r="I275" s="1433"/>
      <c r="J275" s="235">
        <f t="shared" si="1"/>
        <v>0</v>
      </c>
    </row>
    <row r="276" spans="1:10" ht="12.75">
      <c r="A276" s="1432"/>
      <c r="B276" s="1432"/>
      <c r="C276" s="1432"/>
      <c r="D276" s="1433"/>
      <c r="E276" s="1433"/>
      <c r="F276" s="1433"/>
      <c r="G276" s="1433"/>
      <c r="H276" s="1433"/>
      <c r="I276" s="1433"/>
      <c r="J276" s="235">
        <f t="shared" si="1"/>
        <v>0</v>
      </c>
    </row>
    <row r="277" spans="1:10" ht="12.75">
      <c r="A277" s="1432"/>
      <c r="B277" s="1432"/>
      <c r="C277" s="1432"/>
      <c r="D277" s="1433"/>
      <c r="E277" s="1433"/>
      <c r="F277" s="1433"/>
      <c r="G277" s="1433"/>
      <c r="H277" s="1433"/>
      <c r="I277" s="1433"/>
      <c r="J277" s="235">
        <f t="shared" si="1"/>
        <v>0</v>
      </c>
    </row>
    <row r="278" spans="1:10" ht="12.75">
      <c r="A278" s="1432"/>
      <c r="B278" s="1432"/>
      <c r="C278" s="1432"/>
      <c r="D278" s="1433"/>
      <c r="E278" s="1433"/>
      <c r="F278" s="1433"/>
      <c r="G278" s="1433"/>
      <c r="H278" s="1433"/>
      <c r="I278" s="1433"/>
      <c r="J278" s="235">
        <f t="shared" si="1"/>
        <v>0</v>
      </c>
    </row>
    <row r="279" spans="1:10" ht="12.75">
      <c r="A279" s="1432"/>
      <c r="B279" s="1432"/>
      <c r="C279" s="1432"/>
      <c r="D279" s="1433"/>
      <c r="E279" s="1433"/>
      <c r="F279" s="1433"/>
      <c r="G279" s="1433"/>
      <c r="H279" s="1433"/>
      <c r="I279" s="1433"/>
      <c r="J279" s="235">
        <f t="shared" si="1"/>
        <v>0</v>
      </c>
    </row>
    <row r="280" spans="1:10" ht="12.75">
      <c r="A280" s="1432"/>
      <c r="B280" s="1432"/>
      <c r="C280" s="1432"/>
      <c r="D280" s="1433"/>
      <c r="E280" s="1433"/>
      <c r="F280" s="1433"/>
      <c r="G280" s="1433"/>
      <c r="H280" s="1433"/>
      <c r="I280" s="1433"/>
      <c r="J280" s="235">
        <f t="shared" si="1"/>
        <v>0</v>
      </c>
    </row>
    <row r="281" spans="1:10" ht="12.75">
      <c r="A281" s="1432"/>
      <c r="B281" s="1432"/>
      <c r="C281" s="1432"/>
      <c r="D281" s="1433"/>
      <c r="E281" s="1433"/>
      <c r="F281" s="1433"/>
      <c r="G281" s="1433"/>
      <c r="H281" s="1433"/>
      <c r="I281" s="1433"/>
      <c r="J281" s="235">
        <f t="shared" si="1"/>
        <v>0</v>
      </c>
    </row>
    <row r="282" spans="1:10" ht="12.75">
      <c r="A282" s="1432"/>
      <c r="B282" s="1432"/>
      <c r="C282" s="1432"/>
      <c r="D282" s="1433"/>
      <c r="E282" s="1433"/>
      <c r="F282" s="1433"/>
      <c r="G282" s="1433"/>
      <c r="H282" s="1433"/>
      <c r="I282" s="1433"/>
      <c r="J282" s="235">
        <f t="shared" si="1"/>
        <v>0</v>
      </c>
    </row>
    <row r="283" spans="1:10" ht="12.75">
      <c r="A283" s="1432"/>
      <c r="B283" s="1432"/>
      <c r="C283" s="1432"/>
      <c r="D283" s="1433"/>
      <c r="E283" s="1433"/>
      <c r="F283" s="1433"/>
      <c r="G283" s="1433"/>
      <c r="H283" s="1433"/>
      <c r="I283" s="1433"/>
      <c r="J283" s="235">
        <f t="shared" si="1"/>
        <v>0</v>
      </c>
    </row>
    <row r="284" spans="1:10" ht="12.75">
      <c r="A284" s="1432"/>
      <c r="B284" s="1432"/>
      <c r="C284" s="1432"/>
      <c r="D284" s="1433"/>
      <c r="E284" s="1433"/>
      <c r="F284" s="1433"/>
      <c r="G284" s="1433"/>
      <c r="H284" s="1433"/>
      <c r="I284" s="1433"/>
      <c r="J284" s="235">
        <f t="shared" si="1"/>
        <v>0</v>
      </c>
    </row>
    <row r="285" spans="1:10" ht="12.75">
      <c r="A285" s="1432"/>
      <c r="B285" s="1432"/>
      <c r="C285" s="1432"/>
      <c r="D285" s="1433"/>
      <c r="E285" s="1433"/>
      <c r="F285" s="1433"/>
      <c r="G285" s="1433"/>
      <c r="H285" s="1433"/>
      <c r="I285" s="1433"/>
      <c r="J285" s="235">
        <f t="shared" si="1"/>
        <v>0</v>
      </c>
    </row>
    <row r="286" spans="1:10" ht="12.75">
      <c r="A286" s="1432"/>
      <c r="B286" s="1432"/>
      <c r="C286" s="1432"/>
      <c r="D286" s="1433"/>
      <c r="E286" s="1433"/>
      <c r="F286" s="1433"/>
      <c r="G286" s="1433"/>
      <c r="H286" s="1433"/>
      <c r="I286" s="1433"/>
      <c r="J286" s="235">
        <f t="shared" si="1"/>
        <v>0</v>
      </c>
    </row>
    <row r="287" spans="1:10" ht="12.75">
      <c r="A287" s="1432"/>
      <c r="B287" s="1432"/>
      <c r="C287" s="1432"/>
      <c r="D287" s="1433"/>
      <c r="E287" s="1433"/>
      <c r="F287" s="1433"/>
      <c r="G287" s="1433"/>
      <c r="H287" s="1433"/>
      <c r="I287" s="1433"/>
      <c r="J287" s="235">
        <f t="shared" si="1"/>
        <v>0</v>
      </c>
    </row>
    <row r="288" spans="1:10" ht="12.75">
      <c r="A288" s="1432"/>
      <c r="B288" s="1432"/>
      <c r="C288" s="1432"/>
      <c r="D288" s="1433"/>
      <c r="E288" s="1433"/>
      <c r="F288" s="1433"/>
      <c r="G288" s="1433"/>
      <c r="H288" s="1433"/>
      <c r="I288" s="1433"/>
      <c r="J288" s="235">
        <f t="shared" si="1"/>
        <v>0</v>
      </c>
    </row>
    <row r="289" spans="1:10" ht="12.75">
      <c r="A289" s="1432"/>
      <c r="B289" s="1432"/>
      <c r="C289" s="1432"/>
      <c r="D289" s="1433"/>
      <c r="E289" s="1433"/>
      <c r="F289" s="1433"/>
      <c r="G289" s="1433"/>
      <c r="H289" s="1433"/>
      <c r="I289" s="1433"/>
      <c r="J289" s="235">
        <f t="shared" si="1"/>
        <v>0</v>
      </c>
    </row>
    <row r="290" spans="1:10" ht="12.75">
      <c r="A290" s="1432"/>
      <c r="B290" s="1432"/>
      <c r="C290" s="1432"/>
      <c r="D290" s="1433"/>
      <c r="E290" s="1433"/>
      <c r="F290" s="1433"/>
      <c r="G290" s="1433"/>
      <c r="H290" s="1433"/>
      <c r="I290" s="1433"/>
      <c r="J290" s="235">
        <f t="shared" si="1"/>
        <v>0</v>
      </c>
    </row>
    <row r="291" spans="1:10" ht="12.75">
      <c r="A291" s="1432"/>
      <c r="B291" s="1432"/>
      <c r="C291" s="1432"/>
      <c r="D291" s="1433"/>
      <c r="E291" s="1433"/>
      <c r="F291" s="1433"/>
      <c r="G291" s="1433"/>
      <c r="H291" s="1433"/>
      <c r="I291" s="1433"/>
      <c r="J291" s="235">
        <f t="shared" si="1"/>
        <v>0</v>
      </c>
    </row>
    <row r="292" spans="1:10" ht="12.75">
      <c r="A292" s="1432"/>
      <c r="B292" s="1432"/>
      <c r="C292" s="1432"/>
      <c r="D292" s="1433"/>
      <c r="E292" s="1433"/>
      <c r="F292" s="1433"/>
      <c r="G292" s="1433"/>
      <c r="H292" s="1433"/>
      <c r="I292" s="1433"/>
      <c r="J292" s="235">
        <f t="shared" si="1"/>
        <v>0</v>
      </c>
    </row>
    <row r="293" spans="1:10" ht="12.75">
      <c r="A293" s="1432"/>
      <c r="B293" s="1432"/>
      <c r="C293" s="1432"/>
      <c r="D293" s="1433"/>
      <c r="E293" s="1433"/>
      <c r="F293" s="1433"/>
      <c r="G293" s="1433"/>
      <c r="H293" s="1433"/>
      <c r="I293" s="1433"/>
      <c r="J293" s="235">
        <f t="shared" si="1"/>
        <v>0</v>
      </c>
    </row>
    <row r="294" spans="1:10" ht="12.75">
      <c r="A294" s="1432"/>
      <c r="B294" s="1432"/>
      <c r="C294" s="1432"/>
      <c r="D294" s="1433"/>
      <c r="E294" s="1433"/>
      <c r="F294" s="1433"/>
      <c r="G294" s="1433"/>
      <c r="H294" s="1433"/>
      <c r="I294" s="1433"/>
      <c r="J294" s="235">
        <f t="shared" si="1"/>
        <v>0</v>
      </c>
    </row>
    <row r="295" spans="1:10" ht="12.75">
      <c r="A295" s="1432"/>
      <c r="B295" s="1432"/>
      <c r="C295" s="1432"/>
      <c r="D295" s="1433"/>
      <c r="E295" s="1433"/>
      <c r="F295" s="1433"/>
      <c r="G295" s="1433"/>
      <c r="H295" s="1433"/>
      <c r="I295" s="1433"/>
      <c r="J295" s="235">
        <f t="shared" si="1"/>
        <v>0</v>
      </c>
    </row>
    <row r="296" spans="1:10" ht="12.75">
      <c r="A296" s="1432"/>
      <c r="B296" s="1432"/>
      <c r="C296" s="1432"/>
      <c r="D296" s="1433"/>
      <c r="E296" s="1433"/>
      <c r="F296" s="1433"/>
      <c r="G296" s="1433"/>
      <c r="H296" s="1433"/>
      <c r="I296" s="1433"/>
      <c r="J296" s="235">
        <f t="shared" si="1"/>
        <v>0</v>
      </c>
    </row>
    <row r="297" spans="1:10" ht="12.75">
      <c r="A297" s="1432"/>
      <c r="B297" s="1432"/>
      <c r="C297" s="1432"/>
      <c r="D297" s="1433"/>
      <c r="E297" s="1433"/>
      <c r="F297" s="1433"/>
      <c r="G297" s="1433"/>
      <c r="H297" s="1433"/>
      <c r="I297" s="1433"/>
      <c r="J297" s="235">
        <f t="shared" si="1"/>
        <v>0</v>
      </c>
    </row>
    <row r="298" spans="1:10" ht="12.75">
      <c r="A298" s="1432"/>
      <c r="B298" s="1432"/>
      <c r="C298" s="1432"/>
      <c r="D298" s="1433"/>
      <c r="E298" s="1433"/>
      <c r="F298" s="1433"/>
      <c r="G298" s="1433"/>
      <c r="H298" s="1433"/>
      <c r="I298" s="1433"/>
      <c r="J298" s="235">
        <f t="shared" si="1"/>
        <v>0</v>
      </c>
    </row>
    <row r="299" spans="1:10" ht="12.75">
      <c r="A299" s="1432"/>
      <c r="B299" s="1432"/>
      <c r="C299" s="1432"/>
      <c r="D299" s="1433"/>
      <c r="E299" s="1433"/>
      <c r="F299" s="1433"/>
      <c r="G299" s="1433"/>
      <c r="H299" s="1433"/>
      <c r="I299" s="1433"/>
      <c r="J299" s="235">
        <f t="shared" si="1"/>
        <v>0</v>
      </c>
    </row>
    <row r="300" spans="1:10" ht="13.5" thickBot="1">
      <c r="A300" s="362"/>
      <c r="B300" s="362"/>
      <c r="C300" s="362"/>
      <c r="D300" s="363"/>
      <c r="E300" s="363"/>
      <c r="F300" s="363"/>
      <c r="G300" s="363"/>
      <c r="H300" s="363"/>
      <c r="I300" s="363"/>
      <c r="J300" s="235">
        <f t="shared" si="1"/>
        <v>0</v>
      </c>
    </row>
    <row r="302" spans="1:5" ht="15">
      <c r="A302" s="44" t="s">
        <v>371</v>
      </c>
      <c r="B302" s="13"/>
      <c r="C302" s="13"/>
      <c r="D302" s="13"/>
      <c r="E302" s="13"/>
    </row>
    <row r="303" spans="1:5" ht="15">
      <c r="A303" s="44" t="s">
        <v>326</v>
      </c>
      <c r="B303" s="13"/>
      <c r="C303" s="13"/>
      <c r="D303" s="13"/>
      <c r="E303" s="13"/>
    </row>
  </sheetData>
  <sheetProtection password="E355" sheet="1" selectLockedCells="1"/>
  <mergeCells count="22">
    <mergeCell ref="A12:A13"/>
    <mergeCell ref="F12:F13"/>
    <mergeCell ref="B12:C12"/>
    <mergeCell ref="D8:E9"/>
    <mergeCell ref="D12:D13"/>
    <mergeCell ref="E12:E13"/>
    <mergeCell ref="J12:J13"/>
    <mergeCell ref="G12:H12"/>
    <mergeCell ref="I9:J9"/>
    <mergeCell ref="G4:H5"/>
    <mergeCell ref="I12:I13"/>
    <mergeCell ref="I6:J8"/>
    <mergeCell ref="I4:J5"/>
    <mergeCell ref="G6:H8"/>
    <mergeCell ref="G9:H9"/>
    <mergeCell ref="A2:K2"/>
    <mergeCell ref="A7:C7"/>
    <mergeCell ref="A8:C9"/>
    <mergeCell ref="F8:F9"/>
    <mergeCell ref="A4:E4"/>
    <mergeCell ref="A5:E6"/>
    <mergeCell ref="D7:E7"/>
  </mergeCells>
  <printOptions horizontalCentered="1" verticalCentered="1"/>
  <pageMargins left="0.3937007874015748" right="0.3937007874015748" top="0" bottom="0" header="0" footer="0"/>
  <pageSetup fitToHeight="1" fitToWidth="1" horizontalDpi="600" verticalDpi="600" orientation="landscape" paperSize="9" scale="15" r:id="rId1"/>
  <colBreaks count="1" manualBreakCount="1">
    <brk id="10"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I48"/>
  <sheetViews>
    <sheetView showGridLines="0" view="pageBreakPreview" zoomScale="90" zoomScaleNormal="75" zoomScaleSheetLayoutView="90" zoomScalePageLayoutView="0" workbookViewId="0" topLeftCell="A22">
      <selection activeCell="C26" sqref="C26"/>
    </sheetView>
  </sheetViews>
  <sheetFormatPr defaultColWidth="11.421875" defaultRowHeight="12.75"/>
  <cols>
    <col min="1" max="1" width="34.8515625" style="13" customWidth="1"/>
    <col min="2" max="2" width="29.8515625" style="13" customWidth="1"/>
    <col min="3" max="3" width="34.57421875" style="13" bestFit="1" customWidth="1"/>
    <col min="4" max="4" width="11.421875" style="13" hidden="1" customWidth="1"/>
    <col min="5" max="16384" width="11.421875" style="13" customWidth="1"/>
  </cols>
  <sheetData>
    <row r="1" spans="1:3" ht="22.5" customHeight="1">
      <c r="A1" s="914" t="s">
        <v>422</v>
      </c>
      <c r="B1" s="914"/>
      <c r="C1" s="914"/>
    </row>
    <row r="2" spans="1:3" ht="18.75" customHeight="1">
      <c r="A2" s="10"/>
      <c r="B2" s="10"/>
      <c r="C2" s="10"/>
    </row>
    <row r="3" spans="1:3" ht="18.75" customHeight="1" thickBot="1">
      <c r="A3" s="35"/>
      <c r="B3" s="35"/>
      <c r="C3" s="35"/>
    </row>
    <row r="4" spans="1:3" ht="18.75" customHeight="1" thickBot="1">
      <c r="A4" s="915" t="s">
        <v>228</v>
      </c>
      <c r="B4" s="916"/>
      <c r="C4" s="917"/>
    </row>
    <row r="5" spans="1:3" ht="18.75" customHeight="1">
      <c r="A5" s="918">
        <f>IF(Carátula!E8="","",Carátula!E8)</f>
      </c>
      <c r="B5" s="919"/>
      <c r="C5" s="920"/>
    </row>
    <row r="6" spans="1:3" ht="18" customHeight="1" thickBot="1">
      <c r="A6" s="921"/>
      <c r="B6" s="922"/>
      <c r="C6" s="923"/>
    </row>
    <row r="7" spans="1:9" ht="18.75" customHeight="1" thickBot="1">
      <c r="A7" s="817" t="s">
        <v>234</v>
      </c>
      <c r="B7" s="871"/>
      <c r="C7" s="142" t="s">
        <v>236</v>
      </c>
      <c r="D7" s="78"/>
      <c r="E7" s="58"/>
      <c r="F7" s="58"/>
      <c r="G7" s="58"/>
      <c r="H7" s="58"/>
      <c r="I7" s="58"/>
    </row>
    <row r="8" spans="1:9" ht="37.5" customHeight="1" thickBot="1">
      <c r="A8" s="910">
        <f>IF(Carátula!E11="","",Carátula!E11)</f>
      </c>
      <c r="B8" s="911"/>
      <c r="C8" s="66">
        <f>IF(Carátula!E10="","",Carátula!E10)</f>
      </c>
      <c r="D8" s="58"/>
      <c r="E8" s="58"/>
      <c r="F8" s="58"/>
      <c r="G8" s="58"/>
      <c r="H8" s="58"/>
      <c r="I8" s="58"/>
    </row>
    <row r="9" spans="2:9" ht="18.75" customHeight="1">
      <c r="B9" s="87"/>
      <c r="C9" s="77"/>
      <c r="D9" s="58"/>
      <c r="E9" s="58"/>
      <c r="F9" s="58"/>
      <c r="G9" s="58"/>
      <c r="H9" s="58"/>
      <c r="I9" s="58"/>
    </row>
    <row r="10" spans="1:9" ht="18.75" customHeight="1" thickBot="1">
      <c r="A10" s="57"/>
      <c r="B10" s="57"/>
      <c r="C10" s="106" t="s">
        <v>1</v>
      </c>
      <c r="D10" s="58"/>
      <c r="E10" s="58"/>
      <c r="F10" s="58"/>
      <c r="G10" s="58"/>
      <c r="H10" s="58"/>
      <c r="I10" s="58"/>
    </row>
    <row r="11" spans="1:9" ht="30" customHeight="1" thickBot="1">
      <c r="A11" s="154" t="s">
        <v>272</v>
      </c>
      <c r="B11" s="154"/>
      <c r="C11" s="149" t="s">
        <v>21</v>
      </c>
      <c r="D11" s="58"/>
      <c r="E11" s="58"/>
      <c r="F11" s="58"/>
      <c r="G11" s="58"/>
      <c r="H11" s="58"/>
      <c r="I11" s="58"/>
    </row>
    <row r="12" spans="1:9" ht="19.5" customHeight="1">
      <c r="A12" s="202" t="s">
        <v>266</v>
      </c>
      <c r="B12" s="194"/>
      <c r="C12" s="205"/>
      <c r="D12" s="58">
        <v>1</v>
      </c>
      <c r="E12" s="58"/>
      <c r="F12" s="58"/>
      <c r="G12" s="58"/>
      <c r="H12" s="58"/>
      <c r="I12" s="58"/>
    </row>
    <row r="13" spans="1:9" ht="19.5" customHeight="1">
      <c r="A13" s="203" t="s">
        <v>220</v>
      </c>
      <c r="B13" s="204"/>
      <c r="C13" s="19"/>
      <c r="D13" s="58">
        <v>2</v>
      </c>
      <c r="E13" s="58"/>
      <c r="F13" s="58"/>
      <c r="G13" s="58"/>
      <c r="H13" s="58"/>
      <c r="I13" s="58"/>
    </row>
    <row r="14" spans="1:9" ht="19.5" customHeight="1">
      <c r="A14" s="901" t="s">
        <v>273</v>
      </c>
      <c r="B14" s="902"/>
      <c r="C14" s="206">
        <f>SUM(C15:C16)</f>
        <v>0</v>
      </c>
      <c r="D14" s="58">
        <v>3</v>
      </c>
      <c r="E14" s="58"/>
      <c r="F14" s="58"/>
      <c r="G14" s="58"/>
      <c r="H14" s="58"/>
      <c r="I14" s="58"/>
    </row>
    <row r="15" spans="1:9" ht="19.5" customHeight="1">
      <c r="A15" s="203" t="s">
        <v>204</v>
      </c>
      <c r="B15" s="204"/>
      <c r="C15" s="19"/>
      <c r="D15" s="58">
        <v>4</v>
      </c>
      <c r="E15" s="58"/>
      <c r="F15" s="58"/>
      <c r="G15" s="58"/>
      <c r="H15" s="58"/>
      <c r="I15" s="58"/>
    </row>
    <row r="16" spans="1:9" ht="19.5" customHeight="1" thickBot="1">
      <c r="A16" s="203" t="s">
        <v>290</v>
      </c>
      <c r="B16" s="204"/>
      <c r="C16" s="19"/>
      <c r="D16" s="89">
        <v>5</v>
      </c>
      <c r="E16" s="58"/>
      <c r="F16" s="58"/>
      <c r="G16" s="58"/>
      <c r="H16" s="58"/>
      <c r="I16" s="58"/>
    </row>
    <row r="17" spans="1:9" ht="19.5" customHeight="1">
      <c r="A17" s="203" t="s">
        <v>255</v>
      </c>
      <c r="B17" s="204"/>
      <c r="C17" s="19"/>
      <c r="D17" s="58"/>
      <c r="E17" s="58"/>
      <c r="F17" s="58"/>
      <c r="G17" s="58"/>
      <c r="H17" s="58"/>
      <c r="I17" s="58"/>
    </row>
    <row r="18" spans="1:9" ht="19.5" customHeight="1">
      <c r="A18" s="203" t="s">
        <v>261</v>
      </c>
      <c r="B18" s="204"/>
      <c r="C18" s="19"/>
      <c r="D18" s="58"/>
      <c r="E18" s="58"/>
      <c r="F18" s="58"/>
      <c r="G18" s="58"/>
      <c r="H18" s="58"/>
      <c r="I18" s="58"/>
    </row>
    <row r="19" spans="1:4" ht="19.5" customHeight="1" thickBot="1">
      <c r="A19" s="912" t="s">
        <v>22</v>
      </c>
      <c r="B19" s="913"/>
      <c r="C19" s="207">
        <f>C13+C15+C16+C17+C18</f>
        <v>0</v>
      </c>
      <c r="D19" s="13">
        <v>6</v>
      </c>
    </row>
    <row r="20" spans="1:4" ht="19.5" customHeight="1">
      <c r="A20" s="202" t="s">
        <v>267</v>
      </c>
      <c r="B20" s="194"/>
      <c r="C20" s="205"/>
      <c r="D20" s="13">
        <v>7</v>
      </c>
    </row>
    <row r="21" spans="1:4" ht="19.5" customHeight="1">
      <c r="A21" s="203" t="s">
        <v>270</v>
      </c>
      <c r="B21" s="204"/>
      <c r="C21" s="206">
        <f>SUM(C22:C23)</f>
        <v>0</v>
      </c>
      <c r="D21" s="13">
        <v>8</v>
      </c>
    </row>
    <row r="22" spans="1:4" ht="19.5" customHeight="1">
      <c r="A22" s="203" t="s">
        <v>205</v>
      </c>
      <c r="B22" s="204"/>
      <c r="C22" s="19"/>
      <c r="D22" s="13">
        <v>9</v>
      </c>
    </row>
    <row r="23" spans="1:4" ht="19.5" customHeight="1">
      <c r="A23" s="203" t="s">
        <v>206</v>
      </c>
      <c r="B23" s="204"/>
      <c r="C23" s="19"/>
      <c r="D23" s="13">
        <v>10</v>
      </c>
    </row>
    <row r="24" spans="1:3" ht="19.5" customHeight="1">
      <c r="A24" s="203" t="s">
        <v>254</v>
      </c>
      <c r="B24" s="204"/>
      <c r="C24" s="19"/>
    </row>
    <row r="25" spans="1:4" ht="19.5" customHeight="1">
      <c r="A25" s="901" t="s">
        <v>271</v>
      </c>
      <c r="B25" s="902"/>
      <c r="C25" s="206">
        <f>SUM(C26:C28)</f>
        <v>0</v>
      </c>
      <c r="D25" s="13">
        <v>20</v>
      </c>
    </row>
    <row r="26" spans="1:4" ht="19.5" customHeight="1">
      <c r="A26" s="901" t="s">
        <v>268</v>
      </c>
      <c r="B26" s="902"/>
      <c r="C26" s="19"/>
      <c r="D26" s="13">
        <v>21</v>
      </c>
    </row>
    <row r="27" spans="1:4" ht="19.5" customHeight="1">
      <c r="A27" s="901" t="s">
        <v>269</v>
      </c>
      <c r="B27" s="902"/>
      <c r="C27" s="19"/>
      <c r="D27" s="13">
        <v>21</v>
      </c>
    </row>
    <row r="28" spans="1:3" ht="19.5" customHeight="1">
      <c r="A28" s="901" t="s">
        <v>291</v>
      </c>
      <c r="B28" s="902"/>
      <c r="C28" s="19"/>
    </row>
    <row r="29" spans="1:4" ht="19.5" customHeight="1" thickBot="1">
      <c r="A29" s="906" t="s">
        <v>23</v>
      </c>
      <c r="B29" s="907"/>
      <c r="C29" s="153">
        <f>C22+C23+C24+C26+C27+C28</f>
        <v>0</v>
      </c>
      <c r="D29" s="13">
        <v>22</v>
      </c>
    </row>
    <row r="30" spans="1:4" ht="19.5" customHeight="1">
      <c r="A30" s="903" t="s">
        <v>407</v>
      </c>
      <c r="B30" s="904"/>
      <c r="C30" s="205"/>
      <c r="D30" s="13">
        <v>20</v>
      </c>
    </row>
    <row r="31" spans="1:4" ht="19.5" customHeight="1" thickBot="1">
      <c r="A31" s="208" t="s">
        <v>289</v>
      </c>
      <c r="B31" s="209"/>
      <c r="C31" s="210"/>
      <c r="D31" s="13">
        <v>21</v>
      </c>
    </row>
    <row r="32" spans="1:4" ht="19.5" customHeight="1">
      <c r="A32" s="908" t="s">
        <v>322</v>
      </c>
      <c r="B32" s="909"/>
      <c r="C32" s="194"/>
      <c r="D32" s="13">
        <v>12</v>
      </c>
    </row>
    <row r="33" spans="1:3" ht="19.5" customHeight="1" thickBot="1">
      <c r="A33" s="250" t="s">
        <v>357</v>
      </c>
      <c r="B33" s="251"/>
      <c r="C33" s="364"/>
    </row>
    <row r="34" spans="1:4" ht="19.5" customHeight="1" thickBot="1">
      <c r="A34" s="905" t="s">
        <v>83</v>
      </c>
      <c r="B34" s="905"/>
      <c r="C34" s="152">
        <f>C19-C29-C31-C33</f>
        <v>0</v>
      </c>
      <c r="D34" s="13">
        <v>23</v>
      </c>
    </row>
    <row r="35" spans="1:3" ht="20.25" customHeight="1">
      <c r="A35" s="18" t="s">
        <v>200</v>
      </c>
      <c r="B35" s="35"/>
      <c r="C35" s="35"/>
    </row>
    <row r="36" spans="1:3" ht="20.25" customHeight="1">
      <c r="A36" s="18" t="s">
        <v>231</v>
      </c>
      <c r="B36" s="35"/>
      <c r="C36" s="35"/>
    </row>
    <row r="37" spans="1:3" ht="20.25" customHeight="1" thickBot="1">
      <c r="A37" s="18"/>
      <c r="B37" s="35"/>
      <c r="C37" s="35"/>
    </row>
    <row r="38" spans="1:3" ht="20.25" customHeight="1" thickBot="1">
      <c r="A38" s="811" t="s">
        <v>321</v>
      </c>
      <c r="B38" s="893"/>
      <c r="C38" s="365"/>
    </row>
    <row r="39" spans="1:3" ht="20.25" customHeight="1" thickBot="1">
      <c r="A39" s="35"/>
      <c r="B39" s="35"/>
      <c r="C39" s="35"/>
    </row>
    <row r="40" spans="1:3" ht="15.75" customHeight="1">
      <c r="A40" s="896" t="s">
        <v>224</v>
      </c>
      <c r="B40" s="899">
        <f>IF(Carátula!E12="","",Carátula!E12)</f>
      </c>
      <c r="C40" s="826"/>
    </row>
    <row r="41" spans="1:3" ht="43.5" customHeight="1" thickBot="1">
      <c r="A41" s="897"/>
      <c r="B41" s="900"/>
      <c r="C41" s="828"/>
    </row>
    <row r="42" spans="1:3" ht="15.75" customHeight="1">
      <c r="A42" s="896" t="s">
        <v>225</v>
      </c>
      <c r="B42" s="825">
        <f>IF(Carátula!E13="","",Carátula!E13)</f>
      </c>
      <c r="C42" s="826"/>
    </row>
    <row r="43" spans="1:3" ht="15.75" customHeight="1">
      <c r="A43" s="898"/>
      <c r="B43" s="830"/>
      <c r="C43" s="831"/>
    </row>
    <row r="44" spans="1:3" ht="21.75" customHeight="1" thickBot="1">
      <c r="A44" s="897"/>
      <c r="B44" s="827"/>
      <c r="C44" s="828"/>
    </row>
    <row r="45" spans="1:3" ht="21.75" customHeight="1" thickBot="1">
      <c r="A45" s="155" t="s">
        <v>226</v>
      </c>
      <c r="B45" s="894">
        <f>IF(Carátula!E14="","",Carátula!E14)</f>
      </c>
      <c r="C45" s="895"/>
    </row>
    <row r="47" ht="15">
      <c r="A47" s="44" t="s">
        <v>324</v>
      </c>
    </row>
    <row r="48" ht="15">
      <c r="A48" s="44" t="s">
        <v>325</v>
      </c>
    </row>
  </sheetData>
  <sheetProtection password="E355" sheet="1" selectLockedCells="1"/>
  <mergeCells count="21">
    <mergeCell ref="A8:B8"/>
    <mergeCell ref="A14:B14"/>
    <mergeCell ref="A19:B19"/>
    <mergeCell ref="A25:B25"/>
    <mergeCell ref="A1:C1"/>
    <mergeCell ref="A4:C4"/>
    <mergeCell ref="A5:C6"/>
    <mergeCell ref="A7:B7"/>
    <mergeCell ref="A26:B26"/>
    <mergeCell ref="A27:B27"/>
    <mergeCell ref="A30:B30"/>
    <mergeCell ref="A34:B34"/>
    <mergeCell ref="A28:B28"/>
    <mergeCell ref="A29:B29"/>
    <mergeCell ref="A32:B32"/>
    <mergeCell ref="A38:B38"/>
    <mergeCell ref="B45:C45"/>
    <mergeCell ref="A40:A41"/>
    <mergeCell ref="A42:A44"/>
    <mergeCell ref="B42:C44"/>
    <mergeCell ref="B40:C41"/>
  </mergeCells>
  <printOptions horizontalCentered="1" verticalCentered="1"/>
  <pageMargins left="0.3937007874015748" right="0.3937007874015748" top="0.42" bottom="0.5118110236220472" header="0.2" footer="0.3937007874015748"/>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2015-09-15T08:31:01Z</dcterms:created>
  <dcterms:modified xsi:type="dcterms:W3CDTF">2016-03-01T16:19:52Z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